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5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<sst xmlns="http://schemas.openxmlformats.org/spreadsheetml/2006/main" count="245" uniqueCount="68">
  <si>
    <t>Группы потребителей</t>
  </si>
  <si>
    <t>без НДС</t>
  </si>
  <si>
    <t>с НДС</t>
  </si>
  <si>
    <t>Наименование ГРО</t>
  </si>
  <si>
    <t>ОАО "Малоярославецмежрайгаз"</t>
  </si>
  <si>
    <t>ОАО "Обнинскгоргаз"</t>
  </si>
  <si>
    <t>ЗАОр НП "Жуковмежрайгаз"</t>
  </si>
  <si>
    <t>ООО "Промэнерго-Строммашполимер"</t>
  </si>
  <si>
    <t>Население (оптовая цена)</t>
  </si>
  <si>
    <t>свыше 500 млн. куб.м./год</t>
  </si>
  <si>
    <t>от 100 до 500 млн. куб.м./год</t>
  </si>
  <si>
    <t>от 10 до 100 млн. куб.м./год включительно</t>
  </si>
  <si>
    <t>от 1 до 10 млн. куб.м./год включительно</t>
  </si>
  <si>
    <t>от 0,1 до 1 млн. куб.м./год включительно</t>
  </si>
  <si>
    <t>от 0,01 до 0,1 млн. куб.м./год включительно</t>
  </si>
  <si>
    <t>до 0,01 млн. куб.м./год включительно</t>
  </si>
  <si>
    <t>1 квартал</t>
  </si>
  <si>
    <t>2 квартал</t>
  </si>
  <si>
    <t>3 квартал</t>
  </si>
  <si>
    <t>4 квартал</t>
  </si>
  <si>
    <t>Цена газа, без НДС</t>
  </si>
  <si>
    <t>Цена газа, с НДС</t>
  </si>
  <si>
    <t>Цена газа с пссу, без НДС</t>
  </si>
  <si>
    <t>Цена газа с пссу, с НДС</t>
  </si>
  <si>
    <t>V группа (от 0,1 до 1 млн.м3 в год)</t>
  </si>
  <si>
    <t>Калужская область</t>
  </si>
  <si>
    <t>Московская область</t>
  </si>
  <si>
    <t>Тульская область</t>
  </si>
  <si>
    <t>I группа (свыше 500 млн.м3 в год)</t>
  </si>
  <si>
    <t>II группа (от 100 до 500 млн.м3 в год)</t>
  </si>
  <si>
    <t xml:space="preserve">III группа (от 10 до 100 млн.м3 в год) </t>
  </si>
  <si>
    <t>IV групппа (от 1 до 10 млн.м3 в год)</t>
  </si>
  <si>
    <t>VI группа (от 0,01 до 0,1 млн.м3 в год)</t>
  </si>
  <si>
    <t>VII группа (до 0,01 млн.м3 в год)</t>
  </si>
  <si>
    <t>ООО "БЗРТО"</t>
  </si>
  <si>
    <t>1-2 квартал</t>
  </si>
  <si>
    <t>3-4 квартал</t>
  </si>
  <si>
    <t>Размер платы за снабженч - сбытовые услуги без НДС</t>
  </si>
  <si>
    <t>Размер платы за снабженч - сбытовые услуги с НДС</t>
  </si>
  <si>
    <t>за 1 куб.м</t>
  </si>
  <si>
    <t>специальные надбавки к тарифам на транспортировку</t>
  </si>
  <si>
    <t>тарифы на транспортировку</t>
  </si>
  <si>
    <t>в том числе</t>
  </si>
  <si>
    <t>Промышленность. Оптовая цена.  Базовая поставка</t>
  </si>
  <si>
    <t>Промышленность (с прим.пост №333). Рекомендуемая цена. Дополнительная поставка</t>
  </si>
  <si>
    <t>с 12 ноябр</t>
  </si>
  <si>
    <t>за 1000 куб.м</t>
  </si>
  <si>
    <t>ОАО "Газпром газораспределение Калуга"</t>
  </si>
  <si>
    <r>
      <t xml:space="preserve">ОАО "Газпром газораспределение Калуга" </t>
    </r>
    <r>
      <rPr>
        <sz val="10"/>
        <rFont val="Times New Roman"/>
        <family val="1"/>
      </rPr>
      <t>(до 01.01.2009 группа свыше 100 млн.м3 в год)</t>
    </r>
  </si>
  <si>
    <t>Розничная цена без НДС</t>
  </si>
  <si>
    <t>справочно:</t>
  </si>
  <si>
    <t>Цены реализации газа на 2016 год (руб/1000 куб. м)</t>
  </si>
  <si>
    <t xml:space="preserve">Тариф на транспортировку газа со спецнадбавкой в 1 полугодии 2016 году, рублей за 1000 м3. </t>
  </si>
  <si>
    <t>Промышленность с 01.01.2016</t>
  </si>
  <si>
    <t>Население с 01.01.2016</t>
  </si>
  <si>
    <t xml:space="preserve">Тариф на транспортировку газа со спецнадбавкой во 2 полугодии 2016 году, рублей за 1000 м3. </t>
  </si>
  <si>
    <t>Промышленность с 01.07.2016</t>
  </si>
  <si>
    <t>Население с 01.07.2016</t>
  </si>
  <si>
    <t>норматив потребления 11,7 куб.м/мес. на человека</t>
  </si>
  <si>
    <t>норматив потребления 17,2 куб.м/мес. на человека</t>
  </si>
  <si>
    <t>норматив потребления 5,5 куб.м/мес. на человека</t>
  </si>
  <si>
    <t>Население (розн. цена): для приготовления пищи в многоквартирных и жилых домах, оборудованных газовой плитой, при газоснабжении природным газом (с НДС)</t>
  </si>
  <si>
    <t>Население (розн. цена): для подогрева воды в многоквартирных и жилых домах, оборудованных газовым водонагревателем (при отсутствии ЦГВ), при газоснабжении природным газом (с НДС)</t>
  </si>
  <si>
    <t>Население (розн. цена): для подогрева воды в многоквартирных и жилых домах, оборудованных газовой плитой и не оборудованных газовым обогревателем (при отсутствии ЦГВ), при газоснабжении природным газом (с НДС)</t>
  </si>
  <si>
    <t>Население (розн. цена): для отопления многоквартирных и жилых домов при газоснабжении природным газом (с НДС)</t>
  </si>
  <si>
    <t>норматив потребления 8,2 куб.м/мес. на кв.метр общей площади жилых помещений</t>
  </si>
  <si>
    <t>Норматив потребления</t>
  </si>
  <si>
    <t>Розничная цена,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</si>
</sst>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top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vertical="center" wrapText="1"/>
    </xf>
    <xf numFmtId="4" fontId="2" fillId="0" borderId="40" xfId="0" applyNumberFormat="1" applyFont="1" applyFill="1" applyBorder="1" applyAlignment="1">
      <alignment vertical="center" wrapText="1"/>
    </xf>
    <xf numFmtId="4" fontId="2" fillId="0" borderId="41" xfId="0" applyNumberFormat="1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vertical="center" wrapText="1"/>
    </xf>
    <xf numFmtId="4" fontId="2" fillId="0" borderId="45" xfId="0" applyNumberFormat="1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34" borderId="61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31" xfId="0" applyFont="1" applyFill="1" applyBorder="1" applyAlignment="1">
      <alignment horizontal="left" vertical="center" wrapText="1"/>
    </xf>
    <xf numFmtId="0" fontId="6" fillId="35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 wrapText="1"/>
    </xf>
    <xf numFmtId="3" fontId="2" fillId="0" borderId="67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tabSelected="1" zoomScale="72" zoomScaleNormal="72" zoomScalePageLayoutView="0" workbookViewId="0" topLeftCell="A1">
      <pane ySplit="4" topLeftCell="A5" activePane="bottomLeft" state="frozen"/>
      <selection pane="topLeft" activeCell="A1" sqref="A1"/>
      <selection pane="bottomLeft" activeCell="M8" sqref="M8"/>
    </sheetView>
  </sheetViews>
  <sheetFormatPr defaultColWidth="9.125" defaultRowHeight="12.75"/>
  <cols>
    <col min="1" max="1" width="37.875" style="1" customWidth="1"/>
    <col min="2" max="5" width="10.625" style="1" customWidth="1"/>
    <col min="6" max="6" width="10.625" style="1" hidden="1" customWidth="1"/>
    <col min="7" max="7" width="10.50390625" style="1" customWidth="1"/>
    <col min="8" max="10" width="10.625" style="1" customWidth="1"/>
    <col min="11" max="11" width="10.625" style="1" hidden="1" customWidth="1"/>
    <col min="12" max="15" width="14.625" style="1" customWidth="1"/>
    <col min="16" max="19" width="10.625" style="1" customWidth="1"/>
    <col min="20" max="20" width="10.625" style="1" hidden="1" customWidth="1"/>
    <col min="21" max="24" width="10.625" style="1" customWidth="1"/>
    <col min="25" max="25" width="10.625" style="1" hidden="1" customWidth="1"/>
    <col min="26" max="16384" width="9.125" style="1" customWidth="1"/>
  </cols>
  <sheetData>
    <row r="1" spans="1:26" ht="18" customHeigh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9"/>
      <c r="Z1" s="2"/>
    </row>
    <row r="2" spans="1:26" ht="18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2"/>
    </row>
    <row r="3" spans="1:26" s="45" customFormat="1" ht="75" customHeight="1">
      <c r="A3" s="193" t="s">
        <v>0</v>
      </c>
      <c r="B3" s="142" t="s">
        <v>20</v>
      </c>
      <c r="C3" s="143"/>
      <c r="D3" s="143"/>
      <c r="E3" s="143"/>
      <c r="F3" s="144"/>
      <c r="G3" s="137" t="s">
        <v>21</v>
      </c>
      <c r="H3" s="138"/>
      <c r="I3" s="138"/>
      <c r="J3" s="138"/>
      <c r="K3" s="151"/>
      <c r="L3" s="42" t="s">
        <v>37</v>
      </c>
      <c r="M3" s="43" t="s">
        <v>38</v>
      </c>
      <c r="N3" s="42" t="s">
        <v>37</v>
      </c>
      <c r="O3" s="43" t="s">
        <v>38</v>
      </c>
      <c r="P3" s="137" t="s">
        <v>22</v>
      </c>
      <c r="Q3" s="138"/>
      <c r="R3" s="138"/>
      <c r="S3" s="138"/>
      <c r="T3" s="138"/>
      <c r="U3" s="145" t="s">
        <v>23</v>
      </c>
      <c r="V3" s="146"/>
      <c r="W3" s="146"/>
      <c r="X3" s="146"/>
      <c r="Y3" s="147"/>
      <c r="Z3" s="44"/>
    </row>
    <row r="4" spans="1:25" ht="30.75" customHeight="1" thickBot="1">
      <c r="A4" s="194"/>
      <c r="B4" s="69" t="s">
        <v>16</v>
      </c>
      <c r="C4" s="70" t="s">
        <v>17</v>
      </c>
      <c r="D4" s="70" t="s">
        <v>18</v>
      </c>
      <c r="E4" s="70" t="s">
        <v>19</v>
      </c>
      <c r="F4" s="71"/>
      <c r="G4" s="69" t="s">
        <v>16</v>
      </c>
      <c r="H4" s="70" t="s">
        <v>17</v>
      </c>
      <c r="I4" s="70" t="s">
        <v>18</v>
      </c>
      <c r="J4" s="70" t="s">
        <v>19</v>
      </c>
      <c r="K4" s="67"/>
      <c r="L4" s="171" t="s">
        <v>35</v>
      </c>
      <c r="M4" s="172"/>
      <c r="N4" s="171" t="s">
        <v>36</v>
      </c>
      <c r="O4" s="172"/>
      <c r="P4" s="69" t="s">
        <v>16</v>
      </c>
      <c r="Q4" s="70" t="s">
        <v>17</v>
      </c>
      <c r="R4" s="70" t="s">
        <v>18</v>
      </c>
      <c r="S4" s="70" t="s">
        <v>19</v>
      </c>
      <c r="T4" s="71"/>
      <c r="U4" s="10" t="s">
        <v>16</v>
      </c>
      <c r="V4" s="14" t="s">
        <v>17</v>
      </c>
      <c r="W4" s="14" t="s">
        <v>18</v>
      </c>
      <c r="X4" s="14" t="s">
        <v>19</v>
      </c>
      <c r="Y4" s="15"/>
    </row>
    <row r="5" spans="1:25" s="17" customFormat="1" ht="22.5" customHeight="1" thickBot="1">
      <c r="A5" s="148" t="s">
        <v>43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</row>
    <row r="6" spans="1:25" ht="20.25" customHeight="1" thickBot="1">
      <c r="A6" s="139" t="s">
        <v>25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1"/>
    </row>
    <row r="7" spans="1:25" ht="29.25" customHeight="1">
      <c r="A7" s="72" t="s">
        <v>9</v>
      </c>
      <c r="B7" s="181">
        <v>4426</v>
      </c>
      <c r="C7" s="183">
        <v>4426</v>
      </c>
      <c r="D7" s="183">
        <v>4426</v>
      </c>
      <c r="E7" s="183">
        <v>4426</v>
      </c>
      <c r="F7" s="176"/>
      <c r="G7" s="127">
        <f>B7*1.18</f>
        <v>5222.679999999999</v>
      </c>
      <c r="H7" s="189">
        <f>C7*1.18</f>
        <v>5222.679999999999</v>
      </c>
      <c r="I7" s="189">
        <f>D7*1.18</f>
        <v>5222.679999999999</v>
      </c>
      <c r="J7" s="189">
        <f>E7*1.18</f>
        <v>5222.679999999999</v>
      </c>
      <c r="K7" s="124"/>
      <c r="L7" s="73">
        <v>171.73</v>
      </c>
      <c r="M7" s="74">
        <f aca="true" t="shared" si="0" ref="M7:O21">L7*1.18</f>
        <v>202.64139999999998</v>
      </c>
      <c r="N7" s="73">
        <v>175.17</v>
      </c>
      <c r="O7" s="74">
        <f t="shared" si="0"/>
        <v>206.70059999999998</v>
      </c>
      <c r="P7" s="75">
        <f>B7+L7</f>
        <v>4597.73</v>
      </c>
      <c r="Q7" s="76">
        <v>4276.75</v>
      </c>
      <c r="R7" s="77">
        <f>D7+N7</f>
        <v>4601.17</v>
      </c>
      <c r="S7" s="53">
        <f>E7+N7</f>
        <v>4601.17</v>
      </c>
      <c r="T7" s="78">
        <f>F7+N7</f>
        <v>175.17</v>
      </c>
      <c r="U7" s="50">
        <f>G7+M7</f>
        <v>5425.321399999999</v>
      </c>
      <c r="V7" s="53">
        <v>5046.565</v>
      </c>
      <c r="W7" s="53">
        <f>I7+O7</f>
        <v>5429.3805999999995</v>
      </c>
      <c r="X7" s="53">
        <f>J7++O7</f>
        <v>5429.3805999999995</v>
      </c>
      <c r="Y7" s="79">
        <f>K7+O7</f>
        <v>206.70059999999998</v>
      </c>
    </row>
    <row r="8" spans="1:25" ht="29.25" customHeight="1">
      <c r="A8" s="12" t="s">
        <v>10</v>
      </c>
      <c r="B8" s="180"/>
      <c r="C8" s="184"/>
      <c r="D8" s="184"/>
      <c r="E8" s="184"/>
      <c r="F8" s="177"/>
      <c r="G8" s="128"/>
      <c r="H8" s="132"/>
      <c r="I8" s="132"/>
      <c r="J8" s="132"/>
      <c r="K8" s="125"/>
      <c r="L8" s="7">
        <v>171.73</v>
      </c>
      <c r="M8" s="4">
        <f t="shared" si="0"/>
        <v>202.64139999999998</v>
      </c>
      <c r="N8" s="7">
        <v>175.17</v>
      </c>
      <c r="O8" s="4">
        <f t="shared" si="0"/>
        <v>206.70059999999998</v>
      </c>
      <c r="P8" s="51">
        <f>B7+L8</f>
        <v>4597.73</v>
      </c>
      <c r="Q8" s="47">
        <v>4276.75</v>
      </c>
      <c r="R8" s="49">
        <f>D7+N8</f>
        <v>4601.17</v>
      </c>
      <c r="S8" s="49">
        <f>E7+N8</f>
        <v>4601.17</v>
      </c>
      <c r="T8" s="65">
        <f>F7+N8</f>
        <v>175.17</v>
      </c>
      <c r="U8" s="51">
        <f>G7+M8</f>
        <v>5425.321399999999</v>
      </c>
      <c r="V8" s="49">
        <v>5046.565</v>
      </c>
      <c r="W8" s="49">
        <f>I7+O8</f>
        <v>5429.3805999999995</v>
      </c>
      <c r="X8" s="49">
        <f>J7+O8</f>
        <v>5429.3805999999995</v>
      </c>
      <c r="Y8" s="80">
        <f>K7+O8</f>
        <v>206.70059999999998</v>
      </c>
    </row>
    <row r="9" spans="1:25" ht="29.25" customHeight="1">
      <c r="A9" s="12" t="s">
        <v>11</v>
      </c>
      <c r="B9" s="180"/>
      <c r="C9" s="184"/>
      <c r="D9" s="184"/>
      <c r="E9" s="184"/>
      <c r="F9" s="177"/>
      <c r="G9" s="128"/>
      <c r="H9" s="132"/>
      <c r="I9" s="132"/>
      <c r="J9" s="132"/>
      <c r="K9" s="125"/>
      <c r="L9" s="7">
        <v>184</v>
      </c>
      <c r="M9" s="4">
        <f t="shared" si="0"/>
        <v>217.11999999999998</v>
      </c>
      <c r="N9" s="7">
        <v>187.68</v>
      </c>
      <c r="O9" s="4">
        <f t="shared" si="0"/>
        <v>221.4624</v>
      </c>
      <c r="P9" s="51">
        <f>B7+L9</f>
        <v>4610</v>
      </c>
      <c r="Q9" s="47">
        <v>4288.16</v>
      </c>
      <c r="R9" s="49">
        <f>D7+N9</f>
        <v>4613.68</v>
      </c>
      <c r="S9" s="49">
        <f>E7+N9</f>
        <v>4613.68</v>
      </c>
      <c r="T9" s="65">
        <f>F7+N9</f>
        <v>187.68</v>
      </c>
      <c r="U9" s="51">
        <f>G7+M9</f>
        <v>5439.799999999999</v>
      </c>
      <c r="V9" s="49">
        <v>5060.028799999999</v>
      </c>
      <c r="W9" s="49">
        <f>I7+O9</f>
        <v>5444.1424</v>
      </c>
      <c r="X9" s="49">
        <f>J7+O9</f>
        <v>5444.1424</v>
      </c>
      <c r="Y9" s="80">
        <f>K7+O9</f>
        <v>221.4624</v>
      </c>
    </row>
    <row r="10" spans="1:25" ht="29.25" customHeight="1">
      <c r="A10" s="12" t="s">
        <v>12</v>
      </c>
      <c r="B10" s="180"/>
      <c r="C10" s="184"/>
      <c r="D10" s="184"/>
      <c r="E10" s="184"/>
      <c r="F10" s="177"/>
      <c r="G10" s="128"/>
      <c r="H10" s="132"/>
      <c r="I10" s="132"/>
      <c r="J10" s="132"/>
      <c r="K10" s="125"/>
      <c r="L10" s="7">
        <v>204.44</v>
      </c>
      <c r="M10" s="4">
        <f t="shared" si="0"/>
        <v>241.23919999999998</v>
      </c>
      <c r="N10" s="7">
        <v>208.53</v>
      </c>
      <c r="O10" s="4">
        <f t="shared" si="0"/>
        <v>246.06539999999998</v>
      </c>
      <c r="P10" s="51">
        <f>B7+L10</f>
        <v>4630.44</v>
      </c>
      <c r="Q10" s="47">
        <v>4307.18</v>
      </c>
      <c r="R10" s="49">
        <f>D7+N10</f>
        <v>4634.53</v>
      </c>
      <c r="S10" s="49">
        <f>E7+N10</f>
        <v>4634.53</v>
      </c>
      <c r="T10" s="65">
        <f>F7+N10</f>
        <v>208.53</v>
      </c>
      <c r="U10" s="51">
        <f>G7+M10</f>
        <v>5463.919199999999</v>
      </c>
      <c r="V10" s="49">
        <v>5082.4724</v>
      </c>
      <c r="W10" s="49">
        <f>I7+O10</f>
        <v>5468.7454</v>
      </c>
      <c r="X10" s="49">
        <f>J7+O10</f>
        <v>5468.7454</v>
      </c>
      <c r="Y10" s="80">
        <f>K7+O10</f>
        <v>246.06539999999998</v>
      </c>
    </row>
    <row r="11" spans="1:25" ht="29.25" customHeight="1">
      <c r="A11" s="12" t="s">
        <v>13</v>
      </c>
      <c r="B11" s="180"/>
      <c r="C11" s="184"/>
      <c r="D11" s="184"/>
      <c r="E11" s="184"/>
      <c r="F11" s="177"/>
      <c r="G11" s="128"/>
      <c r="H11" s="132"/>
      <c r="I11" s="132"/>
      <c r="J11" s="132"/>
      <c r="K11" s="125"/>
      <c r="L11" s="7">
        <v>206.49</v>
      </c>
      <c r="M11" s="4">
        <f t="shared" si="0"/>
        <v>243.6582</v>
      </c>
      <c r="N11" s="7">
        <v>210.62</v>
      </c>
      <c r="O11" s="4">
        <f t="shared" si="0"/>
        <v>248.5316</v>
      </c>
      <c r="P11" s="51">
        <f>B7+L11</f>
        <v>4632.49</v>
      </c>
      <c r="Q11" s="47">
        <v>4309.08</v>
      </c>
      <c r="R11" s="49">
        <f>D7+N11</f>
        <v>4636.62</v>
      </c>
      <c r="S11" s="49">
        <f>E7+N11</f>
        <v>4636.62</v>
      </c>
      <c r="T11" s="65">
        <f>F7+N11</f>
        <v>210.62</v>
      </c>
      <c r="U11" s="51">
        <f>G7+M11</f>
        <v>5466.338199999999</v>
      </c>
      <c r="V11" s="49">
        <v>5084.7144</v>
      </c>
      <c r="W11" s="49">
        <f>I7+O11</f>
        <v>5471.2116</v>
      </c>
      <c r="X11" s="49">
        <f>J7+O11</f>
        <v>5471.2116</v>
      </c>
      <c r="Y11" s="80">
        <f>K7+O11</f>
        <v>248.5316</v>
      </c>
    </row>
    <row r="12" spans="1:25" ht="29.25" customHeight="1">
      <c r="A12" s="12" t="s">
        <v>14</v>
      </c>
      <c r="B12" s="180"/>
      <c r="C12" s="184"/>
      <c r="D12" s="184"/>
      <c r="E12" s="184"/>
      <c r="F12" s="177"/>
      <c r="G12" s="128"/>
      <c r="H12" s="132"/>
      <c r="I12" s="132"/>
      <c r="J12" s="132"/>
      <c r="K12" s="125"/>
      <c r="L12" s="7">
        <v>208.12</v>
      </c>
      <c r="M12" s="4">
        <f t="shared" si="0"/>
        <v>245.58159999999998</v>
      </c>
      <c r="N12" s="7">
        <v>212.28</v>
      </c>
      <c r="O12" s="4">
        <f t="shared" si="0"/>
        <v>250.4904</v>
      </c>
      <c r="P12" s="51">
        <f>B7+L12</f>
        <v>4634.12</v>
      </c>
      <c r="Q12" s="47">
        <v>4310.6</v>
      </c>
      <c r="R12" s="49">
        <f>D7+N12</f>
        <v>4638.28</v>
      </c>
      <c r="S12" s="49">
        <f>E7+N12</f>
        <v>4638.28</v>
      </c>
      <c r="T12" s="65">
        <f>F7+N12</f>
        <v>212.28</v>
      </c>
      <c r="U12" s="51">
        <f>G7+M12</f>
        <v>5468.2616</v>
      </c>
      <c r="V12" s="49">
        <v>5086.508</v>
      </c>
      <c r="W12" s="49">
        <f>I7+O12</f>
        <v>5473.170399999999</v>
      </c>
      <c r="X12" s="49">
        <f>J7+O12</f>
        <v>5473.170399999999</v>
      </c>
      <c r="Y12" s="80">
        <f>K7+O12</f>
        <v>250.4904</v>
      </c>
    </row>
    <row r="13" spans="1:25" ht="29.25" customHeight="1" thickBot="1">
      <c r="A13" s="13" t="s">
        <v>15</v>
      </c>
      <c r="B13" s="182"/>
      <c r="C13" s="185"/>
      <c r="D13" s="185"/>
      <c r="E13" s="185"/>
      <c r="F13" s="178"/>
      <c r="G13" s="129"/>
      <c r="H13" s="133"/>
      <c r="I13" s="133"/>
      <c r="J13" s="133"/>
      <c r="K13" s="126"/>
      <c r="L13" s="8">
        <v>210.58</v>
      </c>
      <c r="M13" s="5">
        <f t="shared" si="0"/>
        <v>248.4844</v>
      </c>
      <c r="N13" s="8">
        <v>214.79</v>
      </c>
      <c r="O13" s="5">
        <f t="shared" si="0"/>
        <v>253.45219999999998</v>
      </c>
      <c r="P13" s="52">
        <f>B7+L13</f>
        <v>4636.58</v>
      </c>
      <c r="Q13" s="48">
        <v>4312.89</v>
      </c>
      <c r="R13" s="54">
        <f>D7+N13</f>
        <v>4640.79</v>
      </c>
      <c r="S13" s="54">
        <f>E7+N13</f>
        <v>4640.79</v>
      </c>
      <c r="T13" s="66">
        <f>F7+N13</f>
        <v>214.79</v>
      </c>
      <c r="U13" s="52">
        <f>G7+M13</f>
        <v>5471.1644</v>
      </c>
      <c r="V13" s="54">
        <v>5089.2101999999995</v>
      </c>
      <c r="W13" s="54">
        <f>I7+O13</f>
        <v>5476.132199999999</v>
      </c>
      <c r="X13" s="54">
        <f>J7+O13</f>
        <v>5476.132199999999</v>
      </c>
      <c r="Y13" s="81">
        <f>K7+O13</f>
        <v>253.45219999999998</v>
      </c>
    </row>
    <row r="14" spans="1:25" ht="18.75" customHeight="1" thickBot="1">
      <c r="A14" s="139" t="s">
        <v>26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1"/>
    </row>
    <row r="15" spans="1:25" ht="29.25" customHeight="1">
      <c r="A15" s="72" t="s">
        <v>9</v>
      </c>
      <c r="B15" s="181">
        <v>4370</v>
      </c>
      <c r="C15" s="183">
        <v>4370</v>
      </c>
      <c r="D15" s="183">
        <v>4370</v>
      </c>
      <c r="E15" s="183">
        <v>4370</v>
      </c>
      <c r="F15" s="176"/>
      <c r="G15" s="128">
        <f>B15*1.18</f>
        <v>5156.599999999999</v>
      </c>
      <c r="H15" s="166">
        <f>C15*1.18</f>
        <v>5156.599999999999</v>
      </c>
      <c r="I15" s="130">
        <f>D15*1.18</f>
        <v>5156.599999999999</v>
      </c>
      <c r="J15" s="132">
        <f>E15*1.18</f>
        <v>5156.599999999999</v>
      </c>
      <c r="K15" s="124"/>
      <c r="L15" s="73">
        <v>171.73</v>
      </c>
      <c r="M15" s="74">
        <f t="shared" si="0"/>
        <v>202.64139999999998</v>
      </c>
      <c r="N15" s="73">
        <v>175.17</v>
      </c>
      <c r="O15" s="74">
        <f t="shared" si="0"/>
        <v>206.70059999999998</v>
      </c>
      <c r="P15" s="75">
        <f>B15+L15</f>
        <v>4541.73</v>
      </c>
      <c r="Q15" s="76">
        <v>4224.75</v>
      </c>
      <c r="R15" s="77">
        <f>D15+N15</f>
        <v>4545.17</v>
      </c>
      <c r="S15" s="76">
        <f>E15+N15</f>
        <v>4545.17</v>
      </c>
      <c r="T15" s="78">
        <f>F15+N15</f>
        <v>175.17</v>
      </c>
      <c r="U15" s="50">
        <f>G15+M15</f>
        <v>5359.241399999999</v>
      </c>
      <c r="V15" s="53">
        <v>4985.205</v>
      </c>
      <c r="W15" s="53">
        <f>I15+O15</f>
        <v>5363.3006</v>
      </c>
      <c r="X15" s="53">
        <f>J15+O15</f>
        <v>5363.3006</v>
      </c>
      <c r="Y15" s="79">
        <f>K15+O15</f>
        <v>206.70059999999998</v>
      </c>
    </row>
    <row r="16" spans="1:25" ht="29.25" customHeight="1">
      <c r="A16" s="12" t="s">
        <v>10</v>
      </c>
      <c r="B16" s="180"/>
      <c r="C16" s="184"/>
      <c r="D16" s="184"/>
      <c r="E16" s="184"/>
      <c r="F16" s="177"/>
      <c r="G16" s="128"/>
      <c r="H16" s="166"/>
      <c r="I16" s="130"/>
      <c r="J16" s="132"/>
      <c r="K16" s="125"/>
      <c r="L16" s="7">
        <v>171.73</v>
      </c>
      <c r="M16" s="4">
        <f t="shared" si="0"/>
        <v>202.64139999999998</v>
      </c>
      <c r="N16" s="7">
        <v>175.17</v>
      </c>
      <c r="O16" s="4">
        <f t="shared" si="0"/>
        <v>206.70059999999998</v>
      </c>
      <c r="P16" s="51">
        <f>B15+L16</f>
        <v>4541.73</v>
      </c>
      <c r="Q16" s="47">
        <v>4224.75</v>
      </c>
      <c r="R16" s="49">
        <f>D15+N16</f>
        <v>4545.17</v>
      </c>
      <c r="S16" s="47">
        <f>E15+N16</f>
        <v>4545.17</v>
      </c>
      <c r="T16" s="65">
        <f>F15+N16</f>
        <v>175.17</v>
      </c>
      <c r="U16" s="51">
        <f>G15+M16</f>
        <v>5359.241399999999</v>
      </c>
      <c r="V16" s="49">
        <v>4985.205</v>
      </c>
      <c r="W16" s="49">
        <f>I15+O16</f>
        <v>5363.3006</v>
      </c>
      <c r="X16" s="49">
        <f>J15+O16</f>
        <v>5363.3006</v>
      </c>
      <c r="Y16" s="80">
        <f>K15+O16</f>
        <v>206.70059999999998</v>
      </c>
    </row>
    <row r="17" spans="1:25" ht="29.25" customHeight="1">
      <c r="A17" s="12" t="s">
        <v>11</v>
      </c>
      <c r="B17" s="180"/>
      <c r="C17" s="184"/>
      <c r="D17" s="184"/>
      <c r="E17" s="184"/>
      <c r="F17" s="177"/>
      <c r="G17" s="128"/>
      <c r="H17" s="166"/>
      <c r="I17" s="130"/>
      <c r="J17" s="132"/>
      <c r="K17" s="125"/>
      <c r="L17" s="7">
        <v>184</v>
      </c>
      <c r="M17" s="4">
        <f t="shared" si="0"/>
        <v>217.11999999999998</v>
      </c>
      <c r="N17" s="7">
        <v>187.68</v>
      </c>
      <c r="O17" s="4">
        <f t="shared" si="0"/>
        <v>221.4624</v>
      </c>
      <c r="P17" s="51">
        <f>B15+L17</f>
        <v>4554</v>
      </c>
      <c r="Q17" s="47">
        <v>4236.16</v>
      </c>
      <c r="R17" s="49">
        <f>D15+N17</f>
        <v>4557.68</v>
      </c>
      <c r="S17" s="47">
        <f>E15+N17</f>
        <v>4557.68</v>
      </c>
      <c r="T17" s="65">
        <f>F15+N17</f>
        <v>187.68</v>
      </c>
      <c r="U17" s="51">
        <f>G15+M17</f>
        <v>5373.719999999999</v>
      </c>
      <c r="V17" s="49">
        <v>4998.6687999999995</v>
      </c>
      <c r="W17" s="49">
        <f>I15+O17</f>
        <v>5378.0624</v>
      </c>
      <c r="X17" s="49">
        <f>J15+O17</f>
        <v>5378.0624</v>
      </c>
      <c r="Y17" s="80">
        <f>K15+O17</f>
        <v>221.4624</v>
      </c>
    </row>
    <row r="18" spans="1:25" ht="29.25" customHeight="1">
      <c r="A18" s="12" t="s">
        <v>12</v>
      </c>
      <c r="B18" s="180"/>
      <c r="C18" s="184"/>
      <c r="D18" s="184"/>
      <c r="E18" s="184"/>
      <c r="F18" s="177"/>
      <c r="G18" s="128"/>
      <c r="H18" s="166"/>
      <c r="I18" s="130"/>
      <c r="J18" s="132"/>
      <c r="K18" s="125"/>
      <c r="L18" s="7">
        <v>204.44</v>
      </c>
      <c r="M18" s="4">
        <f t="shared" si="0"/>
        <v>241.23919999999998</v>
      </c>
      <c r="N18" s="7">
        <v>208.53</v>
      </c>
      <c r="O18" s="4">
        <f t="shared" si="0"/>
        <v>246.06539999999998</v>
      </c>
      <c r="P18" s="51">
        <f>B15+L18</f>
        <v>4574.44</v>
      </c>
      <c r="Q18" s="47">
        <v>4255.18</v>
      </c>
      <c r="R18" s="49">
        <f>D15+N18</f>
        <v>4578.53</v>
      </c>
      <c r="S18" s="47">
        <f>E15+N18</f>
        <v>4578.53</v>
      </c>
      <c r="T18" s="65">
        <f>F15+N18</f>
        <v>208.53</v>
      </c>
      <c r="U18" s="51">
        <f>G15+M18</f>
        <v>5397.839199999999</v>
      </c>
      <c r="V18" s="49">
        <v>5021.1124</v>
      </c>
      <c r="W18" s="49">
        <f>I15+O18</f>
        <v>5402.6654</v>
      </c>
      <c r="X18" s="49">
        <f>J15+O18</f>
        <v>5402.6654</v>
      </c>
      <c r="Y18" s="80">
        <f>K15+O18</f>
        <v>246.06539999999998</v>
      </c>
    </row>
    <row r="19" spans="1:25" ht="29.25" customHeight="1">
      <c r="A19" s="12" t="s">
        <v>13</v>
      </c>
      <c r="B19" s="180"/>
      <c r="C19" s="184"/>
      <c r="D19" s="184"/>
      <c r="E19" s="184"/>
      <c r="F19" s="177"/>
      <c r="G19" s="128"/>
      <c r="H19" s="166"/>
      <c r="I19" s="130"/>
      <c r="J19" s="132"/>
      <c r="K19" s="125"/>
      <c r="L19" s="7">
        <v>206.49</v>
      </c>
      <c r="M19" s="4">
        <f t="shared" si="0"/>
        <v>243.6582</v>
      </c>
      <c r="N19" s="7">
        <v>210.62</v>
      </c>
      <c r="O19" s="4">
        <f t="shared" si="0"/>
        <v>248.5316</v>
      </c>
      <c r="P19" s="51">
        <f>B15+L19</f>
        <v>4576.49</v>
      </c>
      <c r="Q19" s="47">
        <v>4257.08</v>
      </c>
      <c r="R19" s="49">
        <f>D15+N19</f>
        <v>4580.62</v>
      </c>
      <c r="S19" s="47">
        <f>E15+N19</f>
        <v>4580.62</v>
      </c>
      <c r="T19" s="65">
        <f>F15+N19</f>
        <v>210.62</v>
      </c>
      <c r="U19" s="51">
        <f>G15+M19</f>
        <v>5400.258199999999</v>
      </c>
      <c r="V19" s="49">
        <v>5023.3544</v>
      </c>
      <c r="W19" s="49">
        <f>I15+O19</f>
        <v>5405.1316</v>
      </c>
      <c r="X19" s="49">
        <f>J15+O19</f>
        <v>5405.1316</v>
      </c>
      <c r="Y19" s="80">
        <f>K15+O19</f>
        <v>248.5316</v>
      </c>
    </row>
    <row r="20" spans="1:25" ht="29.25" customHeight="1">
      <c r="A20" s="12" t="s">
        <v>14</v>
      </c>
      <c r="B20" s="180"/>
      <c r="C20" s="184"/>
      <c r="D20" s="184"/>
      <c r="E20" s="184"/>
      <c r="F20" s="177"/>
      <c r="G20" s="128"/>
      <c r="H20" s="166"/>
      <c r="I20" s="130"/>
      <c r="J20" s="132"/>
      <c r="K20" s="125"/>
      <c r="L20" s="7">
        <v>208.12</v>
      </c>
      <c r="M20" s="4">
        <f t="shared" si="0"/>
        <v>245.58159999999998</v>
      </c>
      <c r="N20" s="7">
        <v>212.28</v>
      </c>
      <c r="O20" s="4">
        <f t="shared" si="0"/>
        <v>250.4904</v>
      </c>
      <c r="P20" s="51">
        <f>B15+L20</f>
        <v>4578.12</v>
      </c>
      <c r="Q20" s="47">
        <v>4258.6</v>
      </c>
      <c r="R20" s="49">
        <f>D15+N20</f>
        <v>4582.28</v>
      </c>
      <c r="S20" s="47">
        <f>E15+N20</f>
        <v>4582.28</v>
      </c>
      <c r="T20" s="65">
        <f>F15+N20</f>
        <v>212.28</v>
      </c>
      <c r="U20" s="51">
        <f>G15+M20</f>
        <v>5402.1816</v>
      </c>
      <c r="V20" s="49">
        <v>5025.148</v>
      </c>
      <c r="W20" s="49">
        <f>I15+O20</f>
        <v>5407.090399999999</v>
      </c>
      <c r="X20" s="49">
        <f>J15+O20</f>
        <v>5407.090399999999</v>
      </c>
      <c r="Y20" s="80">
        <f>K15+O20</f>
        <v>250.4904</v>
      </c>
    </row>
    <row r="21" spans="1:25" ht="29.25" customHeight="1" thickBot="1">
      <c r="A21" s="13" t="s">
        <v>15</v>
      </c>
      <c r="B21" s="182"/>
      <c r="C21" s="185"/>
      <c r="D21" s="185"/>
      <c r="E21" s="185"/>
      <c r="F21" s="178"/>
      <c r="G21" s="129"/>
      <c r="H21" s="167"/>
      <c r="I21" s="131"/>
      <c r="J21" s="133"/>
      <c r="K21" s="126"/>
      <c r="L21" s="8">
        <v>210.58</v>
      </c>
      <c r="M21" s="5">
        <f t="shared" si="0"/>
        <v>248.4844</v>
      </c>
      <c r="N21" s="8">
        <v>214.79</v>
      </c>
      <c r="O21" s="5">
        <f t="shared" si="0"/>
        <v>253.45219999999998</v>
      </c>
      <c r="P21" s="52">
        <f>B15+L21</f>
        <v>4580.58</v>
      </c>
      <c r="Q21" s="48">
        <v>4260.89</v>
      </c>
      <c r="R21" s="54">
        <f>D15+N21</f>
        <v>4584.79</v>
      </c>
      <c r="S21" s="48">
        <f>E15+N21</f>
        <v>4584.79</v>
      </c>
      <c r="T21" s="66">
        <f>F15+N21</f>
        <v>214.79</v>
      </c>
      <c r="U21" s="52">
        <f>G15+M21</f>
        <v>5405.0844</v>
      </c>
      <c r="V21" s="54">
        <v>5027.8502</v>
      </c>
      <c r="W21" s="54">
        <f>I15+O21</f>
        <v>5410.052199999999</v>
      </c>
      <c r="X21" s="54">
        <f>J15+O21</f>
        <v>5410.052199999999</v>
      </c>
      <c r="Y21" s="81">
        <f>K15+O21</f>
        <v>253.45219999999998</v>
      </c>
    </row>
    <row r="22" spans="1:25" ht="18.75" customHeight="1" thickBot="1">
      <c r="A22" s="139" t="s">
        <v>27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1"/>
    </row>
    <row r="23" spans="1:25" ht="29.25" customHeight="1">
      <c r="A23" s="72" t="s">
        <v>9</v>
      </c>
      <c r="B23" s="181">
        <v>4366</v>
      </c>
      <c r="C23" s="183">
        <v>4366</v>
      </c>
      <c r="D23" s="183">
        <v>4366</v>
      </c>
      <c r="E23" s="183">
        <v>4366</v>
      </c>
      <c r="F23" s="176"/>
      <c r="G23" s="128">
        <f>B23*1.18</f>
        <v>5151.88</v>
      </c>
      <c r="H23" s="166">
        <f>C23*1.18</f>
        <v>5151.88</v>
      </c>
      <c r="I23" s="130">
        <f>D23*1.18</f>
        <v>5151.88</v>
      </c>
      <c r="J23" s="132">
        <f>E23*1.18</f>
        <v>5151.88</v>
      </c>
      <c r="K23" s="124"/>
      <c r="L23" s="73">
        <v>171.73</v>
      </c>
      <c r="M23" s="74">
        <f aca="true" t="shared" si="1" ref="M23:O29">L23*1.18</f>
        <v>202.64139999999998</v>
      </c>
      <c r="N23" s="73">
        <v>175.17</v>
      </c>
      <c r="O23" s="74">
        <f t="shared" si="1"/>
        <v>206.70059999999998</v>
      </c>
      <c r="P23" s="75">
        <f>B23+L23</f>
        <v>4537.73</v>
      </c>
      <c r="Q23" s="76">
        <v>4221.75</v>
      </c>
      <c r="R23" s="77">
        <f>D23+N23</f>
        <v>4541.17</v>
      </c>
      <c r="S23" s="76">
        <f>E23+N23</f>
        <v>4541.17</v>
      </c>
      <c r="T23" s="78">
        <f>F23+N23</f>
        <v>175.17</v>
      </c>
      <c r="U23" s="50">
        <f>G23+M23</f>
        <v>5354.5214</v>
      </c>
      <c r="V23" s="53">
        <v>4981.665</v>
      </c>
      <c r="W23" s="53">
        <f>I23+O23</f>
        <v>5358.5806</v>
      </c>
      <c r="X23" s="53">
        <f>J23+O23</f>
        <v>5358.5806</v>
      </c>
      <c r="Y23" s="79">
        <f>K23+O23</f>
        <v>206.70059999999998</v>
      </c>
    </row>
    <row r="24" spans="1:25" ht="29.25" customHeight="1">
      <c r="A24" s="12" t="s">
        <v>10</v>
      </c>
      <c r="B24" s="180"/>
      <c r="C24" s="184"/>
      <c r="D24" s="184"/>
      <c r="E24" s="184"/>
      <c r="F24" s="177"/>
      <c r="G24" s="128"/>
      <c r="H24" s="166"/>
      <c r="I24" s="130"/>
      <c r="J24" s="132"/>
      <c r="K24" s="125"/>
      <c r="L24" s="7">
        <v>171.73</v>
      </c>
      <c r="M24" s="4">
        <f t="shared" si="1"/>
        <v>202.64139999999998</v>
      </c>
      <c r="N24" s="7">
        <v>175.17</v>
      </c>
      <c r="O24" s="4">
        <f t="shared" si="1"/>
        <v>206.70059999999998</v>
      </c>
      <c r="P24" s="51">
        <f>B23+L24</f>
        <v>4537.73</v>
      </c>
      <c r="Q24" s="47">
        <v>4221.75</v>
      </c>
      <c r="R24" s="49">
        <f>D23+N24</f>
        <v>4541.17</v>
      </c>
      <c r="S24" s="47">
        <f>E23+N24</f>
        <v>4541.17</v>
      </c>
      <c r="T24" s="65">
        <f>F23+N24</f>
        <v>175.17</v>
      </c>
      <c r="U24" s="51">
        <f>G23+M24</f>
        <v>5354.5214</v>
      </c>
      <c r="V24" s="49">
        <v>4981.665</v>
      </c>
      <c r="W24" s="49">
        <f>I23+O24</f>
        <v>5358.5806</v>
      </c>
      <c r="X24" s="49">
        <f>J23+O24</f>
        <v>5358.5806</v>
      </c>
      <c r="Y24" s="80">
        <f>K23+O24</f>
        <v>206.70059999999998</v>
      </c>
    </row>
    <row r="25" spans="1:25" ht="29.25" customHeight="1">
      <c r="A25" s="12" t="s">
        <v>11</v>
      </c>
      <c r="B25" s="180"/>
      <c r="C25" s="184"/>
      <c r="D25" s="184"/>
      <c r="E25" s="184"/>
      <c r="F25" s="177"/>
      <c r="G25" s="128"/>
      <c r="H25" s="166"/>
      <c r="I25" s="130"/>
      <c r="J25" s="132"/>
      <c r="K25" s="125"/>
      <c r="L25" s="7">
        <v>184</v>
      </c>
      <c r="M25" s="4">
        <f t="shared" si="1"/>
        <v>217.11999999999998</v>
      </c>
      <c r="N25" s="7">
        <v>187.68</v>
      </c>
      <c r="O25" s="4">
        <f t="shared" si="1"/>
        <v>221.4624</v>
      </c>
      <c r="P25" s="51">
        <f>B23+L25</f>
        <v>4550</v>
      </c>
      <c r="Q25" s="47">
        <v>4233.16</v>
      </c>
      <c r="R25" s="49">
        <f>D23+N25</f>
        <v>4553.68</v>
      </c>
      <c r="S25" s="47">
        <f>E23+N25</f>
        <v>4553.68</v>
      </c>
      <c r="T25" s="65">
        <f>F23+N25</f>
        <v>187.68</v>
      </c>
      <c r="U25" s="51">
        <f>G23+M25</f>
        <v>5369</v>
      </c>
      <c r="V25" s="49">
        <v>4995.1287999999995</v>
      </c>
      <c r="W25" s="49">
        <f>I23+O25</f>
        <v>5373.3424</v>
      </c>
      <c r="X25" s="49">
        <f>J23+O25</f>
        <v>5373.3424</v>
      </c>
      <c r="Y25" s="80">
        <f>K23+O25</f>
        <v>221.4624</v>
      </c>
    </row>
    <row r="26" spans="1:25" ht="29.25" customHeight="1">
      <c r="A26" s="12" t="s">
        <v>12</v>
      </c>
      <c r="B26" s="180"/>
      <c r="C26" s="184"/>
      <c r="D26" s="184"/>
      <c r="E26" s="184"/>
      <c r="F26" s="177"/>
      <c r="G26" s="128"/>
      <c r="H26" s="166"/>
      <c r="I26" s="130"/>
      <c r="J26" s="132"/>
      <c r="K26" s="125"/>
      <c r="L26" s="7">
        <v>204.44</v>
      </c>
      <c r="M26" s="4">
        <f t="shared" si="1"/>
        <v>241.23919999999998</v>
      </c>
      <c r="N26" s="7">
        <v>208.53</v>
      </c>
      <c r="O26" s="4">
        <f t="shared" si="1"/>
        <v>246.06539999999998</v>
      </c>
      <c r="P26" s="51">
        <f>B23+L26</f>
        <v>4570.44</v>
      </c>
      <c r="Q26" s="47">
        <v>4252.18</v>
      </c>
      <c r="R26" s="49">
        <f>D23+N26</f>
        <v>4574.53</v>
      </c>
      <c r="S26" s="47">
        <f>E23+N26</f>
        <v>4574.53</v>
      </c>
      <c r="T26" s="65">
        <f>F23+N26</f>
        <v>208.53</v>
      </c>
      <c r="U26" s="51">
        <f>G23+M26</f>
        <v>5393.1192</v>
      </c>
      <c r="V26" s="49">
        <v>5017.5724</v>
      </c>
      <c r="W26" s="49">
        <f>I23+O26</f>
        <v>5397.9454000000005</v>
      </c>
      <c r="X26" s="49">
        <f>J23+O26</f>
        <v>5397.9454000000005</v>
      </c>
      <c r="Y26" s="80">
        <f>K23+O26</f>
        <v>246.06539999999998</v>
      </c>
    </row>
    <row r="27" spans="1:25" ht="29.25" customHeight="1">
      <c r="A27" s="12" t="s">
        <v>13</v>
      </c>
      <c r="B27" s="180"/>
      <c r="C27" s="184"/>
      <c r="D27" s="184"/>
      <c r="E27" s="184"/>
      <c r="F27" s="177"/>
      <c r="G27" s="128"/>
      <c r="H27" s="166"/>
      <c r="I27" s="130"/>
      <c r="J27" s="132"/>
      <c r="K27" s="125"/>
      <c r="L27" s="7">
        <v>206.49</v>
      </c>
      <c r="M27" s="4">
        <f t="shared" si="1"/>
        <v>243.6582</v>
      </c>
      <c r="N27" s="7">
        <v>210.62</v>
      </c>
      <c r="O27" s="4">
        <f t="shared" si="1"/>
        <v>248.5316</v>
      </c>
      <c r="P27" s="51">
        <f>B23+L27</f>
        <v>4572.49</v>
      </c>
      <c r="Q27" s="47">
        <v>4254.08</v>
      </c>
      <c r="R27" s="49">
        <f>D23+N27</f>
        <v>4576.62</v>
      </c>
      <c r="S27" s="47">
        <f>E23+N27</f>
        <v>4576.62</v>
      </c>
      <c r="T27" s="65">
        <f>F23+N27</f>
        <v>210.62</v>
      </c>
      <c r="U27" s="51">
        <f>G23+M27</f>
        <v>5395.5382</v>
      </c>
      <c r="V27" s="49">
        <v>5019.8144</v>
      </c>
      <c r="W27" s="49">
        <f>I23+O27</f>
        <v>5400.4116</v>
      </c>
      <c r="X27" s="49">
        <f>J23+O27</f>
        <v>5400.4116</v>
      </c>
      <c r="Y27" s="80">
        <f>K23+O27</f>
        <v>248.5316</v>
      </c>
    </row>
    <row r="28" spans="1:25" ht="29.25" customHeight="1">
      <c r="A28" s="12" t="s">
        <v>14</v>
      </c>
      <c r="B28" s="180"/>
      <c r="C28" s="184"/>
      <c r="D28" s="184"/>
      <c r="E28" s="184"/>
      <c r="F28" s="177"/>
      <c r="G28" s="128"/>
      <c r="H28" s="166"/>
      <c r="I28" s="130"/>
      <c r="J28" s="132"/>
      <c r="K28" s="125"/>
      <c r="L28" s="7">
        <v>208.12</v>
      </c>
      <c r="M28" s="4">
        <f t="shared" si="1"/>
        <v>245.58159999999998</v>
      </c>
      <c r="N28" s="7">
        <v>212.28</v>
      </c>
      <c r="O28" s="4">
        <f t="shared" si="1"/>
        <v>250.4904</v>
      </c>
      <c r="P28" s="51">
        <f>B23+L28</f>
        <v>4574.12</v>
      </c>
      <c r="Q28" s="47">
        <v>4255.6</v>
      </c>
      <c r="R28" s="49">
        <f>D23+N28</f>
        <v>4578.28</v>
      </c>
      <c r="S28" s="47">
        <f>E23+N28</f>
        <v>4578.28</v>
      </c>
      <c r="T28" s="65">
        <f>F23+N28</f>
        <v>212.28</v>
      </c>
      <c r="U28" s="51">
        <f>G23+M28</f>
        <v>5397.4616000000005</v>
      </c>
      <c r="V28" s="49">
        <v>5021.608</v>
      </c>
      <c r="W28" s="49">
        <f>I23+O28</f>
        <v>5402.3704</v>
      </c>
      <c r="X28" s="49">
        <f>J23+O28</f>
        <v>5402.3704</v>
      </c>
      <c r="Y28" s="80">
        <f>K23+O28</f>
        <v>250.4904</v>
      </c>
    </row>
    <row r="29" spans="1:25" ht="29.25" customHeight="1" thickBot="1">
      <c r="A29" s="13" t="s">
        <v>15</v>
      </c>
      <c r="B29" s="182"/>
      <c r="C29" s="185"/>
      <c r="D29" s="185"/>
      <c r="E29" s="185"/>
      <c r="F29" s="178"/>
      <c r="G29" s="129"/>
      <c r="H29" s="167"/>
      <c r="I29" s="131"/>
      <c r="J29" s="133"/>
      <c r="K29" s="126"/>
      <c r="L29" s="8">
        <v>210.58</v>
      </c>
      <c r="M29" s="5">
        <f t="shared" si="1"/>
        <v>248.4844</v>
      </c>
      <c r="N29" s="8">
        <v>214.79</v>
      </c>
      <c r="O29" s="5">
        <f t="shared" si="1"/>
        <v>253.45219999999998</v>
      </c>
      <c r="P29" s="52">
        <f>B23+L29</f>
        <v>4576.58</v>
      </c>
      <c r="Q29" s="48">
        <v>4257.89</v>
      </c>
      <c r="R29" s="54">
        <f>D23+N29</f>
        <v>4580.79</v>
      </c>
      <c r="S29" s="48">
        <f>E23+N29</f>
        <v>4580.79</v>
      </c>
      <c r="T29" s="66">
        <f>F23+N29</f>
        <v>214.79</v>
      </c>
      <c r="U29" s="52">
        <f>G23+M29</f>
        <v>5400.3644</v>
      </c>
      <c r="V29" s="54">
        <v>5024.3102</v>
      </c>
      <c r="W29" s="54">
        <f>I23+O29</f>
        <v>5405.3322</v>
      </c>
      <c r="X29" s="54">
        <f>J23+O29</f>
        <v>5405.3322</v>
      </c>
      <c r="Y29" s="81">
        <f>K23+O29</f>
        <v>253.45219999999998</v>
      </c>
    </row>
    <row r="30" spans="1:25" ht="17.25" customHeight="1" thickBot="1">
      <c r="A30" s="16"/>
      <c r="B30" s="18"/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ht="30.75" customHeight="1" hidden="1" thickBot="1">
      <c r="A31" s="59"/>
      <c r="B31" s="60" t="s">
        <v>16</v>
      </c>
      <c r="C31" s="61" t="s">
        <v>17</v>
      </c>
      <c r="D31" s="61"/>
      <c r="E31" s="61"/>
      <c r="F31" s="63" t="s">
        <v>45</v>
      </c>
      <c r="G31" s="60" t="s">
        <v>16</v>
      </c>
      <c r="H31" s="61" t="s">
        <v>17</v>
      </c>
      <c r="I31" s="61"/>
      <c r="J31" s="61"/>
      <c r="K31" s="63"/>
      <c r="L31" s="195" t="s">
        <v>35</v>
      </c>
      <c r="M31" s="196"/>
      <c r="N31" s="195" t="s">
        <v>36</v>
      </c>
      <c r="O31" s="196"/>
      <c r="P31" s="60" t="s">
        <v>16</v>
      </c>
      <c r="Q31" s="61" t="s">
        <v>17</v>
      </c>
      <c r="R31" s="61"/>
      <c r="S31" s="61"/>
      <c r="T31" s="63" t="s">
        <v>45</v>
      </c>
      <c r="U31" s="60" t="s">
        <v>16</v>
      </c>
      <c r="V31" s="61" t="s">
        <v>17</v>
      </c>
      <c r="W31" s="61"/>
      <c r="X31" s="61"/>
      <c r="Y31" s="62" t="s">
        <v>45</v>
      </c>
    </row>
    <row r="32" spans="1:25" ht="22.5" customHeight="1" thickBot="1">
      <c r="A32" s="148" t="s">
        <v>44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50"/>
    </row>
    <row r="33" spans="1:25" ht="96.75" customHeight="1" hidden="1">
      <c r="A33" s="194" t="s">
        <v>0</v>
      </c>
      <c r="B33" s="179" t="s">
        <v>20</v>
      </c>
      <c r="C33" s="190"/>
      <c r="D33" s="190"/>
      <c r="E33" s="191"/>
      <c r="F33" s="82"/>
      <c r="G33" s="173" t="s">
        <v>21</v>
      </c>
      <c r="H33" s="174"/>
      <c r="I33" s="174"/>
      <c r="J33" s="175"/>
      <c r="K33" s="83"/>
      <c r="L33" s="84" t="s">
        <v>37</v>
      </c>
      <c r="M33" s="85" t="s">
        <v>38</v>
      </c>
      <c r="N33" s="84" t="s">
        <v>37</v>
      </c>
      <c r="O33" s="85" t="s">
        <v>38</v>
      </c>
      <c r="P33" s="173" t="s">
        <v>22</v>
      </c>
      <c r="Q33" s="174"/>
      <c r="R33" s="174"/>
      <c r="S33" s="175"/>
      <c r="T33" s="83"/>
      <c r="U33" s="179" t="s">
        <v>23</v>
      </c>
      <c r="V33" s="174"/>
      <c r="W33" s="174"/>
      <c r="X33" s="175"/>
      <c r="Y33" s="68"/>
    </row>
    <row r="34" spans="1:25" ht="59.25" customHeight="1" hidden="1" thickBot="1">
      <c r="A34" s="194"/>
      <c r="B34" s="69" t="s">
        <v>16</v>
      </c>
      <c r="C34" s="70" t="s">
        <v>17</v>
      </c>
      <c r="D34" s="70" t="s">
        <v>18</v>
      </c>
      <c r="E34" s="86" t="s">
        <v>19</v>
      </c>
      <c r="F34" s="71"/>
      <c r="G34" s="69" t="s">
        <v>16</v>
      </c>
      <c r="H34" s="70" t="s">
        <v>17</v>
      </c>
      <c r="I34" s="70" t="s">
        <v>18</v>
      </c>
      <c r="J34" s="86" t="s">
        <v>19</v>
      </c>
      <c r="K34" s="67"/>
      <c r="L34" s="171" t="s">
        <v>35</v>
      </c>
      <c r="M34" s="172"/>
      <c r="N34" s="171" t="s">
        <v>36</v>
      </c>
      <c r="O34" s="172"/>
      <c r="P34" s="69" t="s">
        <v>16</v>
      </c>
      <c r="Q34" s="70" t="s">
        <v>17</v>
      </c>
      <c r="R34" s="70" t="s">
        <v>18</v>
      </c>
      <c r="S34" s="86" t="s">
        <v>19</v>
      </c>
      <c r="T34" s="71"/>
      <c r="U34" s="69" t="s">
        <v>16</v>
      </c>
      <c r="V34" s="70" t="s">
        <v>17</v>
      </c>
      <c r="W34" s="70" t="s">
        <v>18</v>
      </c>
      <c r="X34" s="86" t="s">
        <v>19</v>
      </c>
      <c r="Y34" s="67"/>
    </row>
    <row r="35" spans="1:25" ht="19.5" customHeight="1" thickBot="1">
      <c r="A35" s="139" t="s">
        <v>25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</row>
    <row r="36" spans="1:25" ht="26.25" customHeight="1">
      <c r="A36" s="72" t="s">
        <v>9</v>
      </c>
      <c r="B36" s="180">
        <v>4869</v>
      </c>
      <c r="C36" s="187">
        <v>4869</v>
      </c>
      <c r="D36" s="169">
        <v>4869</v>
      </c>
      <c r="E36" s="169">
        <v>4869</v>
      </c>
      <c r="F36" s="134"/>
      <c r="G36" s="128">
        <f>B36*1.18</f>
        <v>5745.42</v>
      </c>
      <c r="H36" s="166">
        <f>C36*1.18</f>
        <v>5745.42</v>
      </c>
      <c r="I36" s="169">
        <f>D36*1.18</f>
        <v>5745.42</v>
      </c>
      <c r="J36" s="169">
        <f>E36*1.18</f>
        <v>5745.42</v>
      </c>
      <c r="K36" s="134"/>
      <c r="L36" s="73">
        <v>171.73</v>
      </c>
      <c r="M36" s="74">
        <f aca="true" t="shared" si="2" ref="M36:O58">L36*1.18</f>
        <v>202.64139999999998</v>
      </c>
      <c r="N36" s="73">
        <v>175.17</v>
      </c>
      <c r="O36" s="74">
        <f t="shared" si="2"/>
        <v>206.70059999999998</v>
      </c>
      <c r="P36" s="75">
        <f>B36+L36</f>
        <v>5040.73</v>
      </c>
      <c r="Q36" s="76">
        <v>4688.75</v>
      </c>
      <c r="R36" s="77">
        <f>D36+N36</f>
        <v>5044.17</v>
      </c>
      <c r="S36" s="53">
        <f>E36+N36</f>
        <v>5044.17</v>
      </c>
      <c r="T36" s="78">
        <f>F36+N36</f>
        <v>175.17</v>
      </c>
      <c r="U36" s="50">
        <f>G36+M36</f>
        <v>5948.0614000000005</v>
      </c>
      <c r="V36" s="53">
        <v>5532.724999999999</v>
      </c>
      <c r="W36" s="53">
        <f>I36+O36</f>
        <v>5952.1206</v>
      </c>
      <c r="X36" s="53">
        <f>J36+O36</f>
        <v>5952.1206</v>
      </c>
      <c r="Y36" s="79">
        <f>K36+O36</f>
        <v>206.70059999999998</v>
      </c>
    </row>
    <row r="37" spans="1:25" ht="29.25" customHeight="1">
      <c r="A37" s="12" t="s">
        <v>10</v>
      </c>
      <c r="B37" s="180"/>
      <c r="C37" s="187"/>
      <c r="D37" s="169"/>
      <c r="E37" s="169"/>
      <c r="F37" s="135"/>
      <c r="G37" s="128"/>
      <c r="H37" s="166"/>
      <c r="I37" s="169"/>
      <c r="J37" s="169"/>
      <c r="K37" s="135"/>
      <c r="L37" s="7">
        <v>171.73</v>
      </c>
      <c r="M37" s="4">
        <f t="shared" si="2"/>
        <v>202.64139999999998</v>
      </c>
      <c r="N37" s="7">
        <v>175.17</v>
      </c>
      <c r="O37" s="4">
        <f t="shared" si="2"/>
        <v>206.70059999999998</v>
      </c>
      <c r="P37" s="51">
        <f>B36+L37</f>
        <v>5040.73</v>
      </c>
      <c r="Q37" s="47">
        <v>4688.75</v>
      </c>
      <c r="R37" s="49">
        <f>D36+N37</f>
        <v>5044.17</v>
      </c>
      <c r="S37" s="49">
        <f>E36+N37</f>
        <v>5044.17</v>
      </c>
      <c r="T37" s="65">
        <f>F36+N37</f>
        <v>175.17</v>
      </c>
      <c r="U37" s="51">
        <f>G36+M37</f>
        <v>5948.0614000000005</v>
      </c>
      <c r="V37" s="49">
        <v>5532.724999999999</v>
      </c>
      <c r="W37" s="49">
        <f>I36+O37</f>
        <v>5952.1206</v>
      </c>
      <c r="X37" s="49">
        <f>J36+O37</f>
        <v>5952.1206</v>
      </c>
      <c r="Y37" s="80">
        <f>K36+O37</f>
        <v>206.70059999999998</v>
      </c>
    </row>
    <row r="38" spans="1:25" ht="29.25" customHeight="1">
      <c r="A38" s="12" t="s">
        <v>11</v>
      </c>
      <c r="B38" s="180"/>
      <c r="C38" s="187"/>
      <c r="D38" s="169"/>
      <c r="E38" s="169"/>
      <c r="F38" s="135"/>
      <c r="G38" s="128"/>
      <c r="H38" s="166"/>
      <c r="I38" s="169"/>
      <c r="J38" s="169"/>
      <c r="K38" s="135"/>
      <c r="L38" s="7">
        <v>184</v>
      </c>
      <c r="M38" s="4">
        <f t="shared" si="2"/>
        <v>217.11999999999998</v>
      </c>
      <c r="N38" s="7">
        <v>187.68</v>
      </c>
      <c r="O38" s="4">
        <f t="shared" si="2"/>
        <v>221.4624</v>
      </c>
      <c r="P38" s="51">
        <f>B36+L38</f>
        <v>5053</v>
      </c>
      <c r="Q38" s="47">
        <v>4700.16</v>
      </c>
      <c r="R38" s="49">
        <f>D36+N38</f>
        <v>5056.68</v>
      </c>
      <c r="S38" s="49">
        <f>E36+N38</f>
        <v>5056.68</v>
      </c>
      <c r="T38" s="65">
        <f>F36+N38</f>
        <v>187.68</v>
      </c>
      <c r="U38" s="51">
        <f>G36+M38</f>
        <v>5962.54</v>
      </c>
      <c r="V38" s="49">
        <v>5546.188799999999</v>
      </c>
      <c r="W38" s="49">
        <f>I36+O38</f>
        <v>5966.8824</v>
      </c>
      <c r="X38" s="49">
        <f>J36+O38</f>
        <v>5966.8824</v>
      </c>
      <c r="Y38" s="80">
        <f>K36+O38</f>
        <v>221.4624</v>
      </c>
    </row>
    <row r="39" spans="1:25" ht="29.25" customHeight="1">
      <c r="A39" s="12" t="s">
        <v>12</v>
      </c>
      <c r="B39" s="180"/>
      <c r="C39" s="187"/>
      <c r="D39" s="169"/>
      <c r="E39" s="169"/>
      <c r="F39" s="135"/>
      <c r="G39" s="128"/>
      <c r="H39" s="166"/>
      <c r="I39" s="169"/>
      <c r="J39" s="169"/>
      <c r="K39" s="135"/>
      <c r="L39" s="7">
        <v>204.44</v>
      </c>
      <c r="M39" s="4">
        <f t="shared" si="2"/>
        <v>241.23919999999998</v>
      </c>
      <c r="N39" s="7">
        <v>208.53</v>
      </c>
      <c r="O39" s="4">
        <f t="shared" si="2"/>
        <v>246.06539999999998</v>
      </c>
      <c r="P39" s="51">
        <f>B36+L39</f>
        <v>5073.44</v>
      </c>
      <c r="Q39" s="47">
        <v>4719.18</v>
      </c>
      <c r="R39" s="49">
        <f>D36+N39</f>
        <v>5077.53</v>
      </c>
      <c r="S39" s="49">
        <f>E36+N39</f>
        <v>5077.53</v>
      </c>
      <c r="T39" s="65">
        <f>F36+N39</f>
        <v>208.53</v>
      </c>
      <c r="U39" s="51">
        <f>G36+M39</f>
        <v>5986.6592</v>
      </c>
      <c r="V39" s="49">
        <v>5568.6323999999995</v>
      </c>
      <c r="W39" s="49">
        <f>I36+O39</f>
        <v>5991.4854000000005</v>
      </c>
      <c r="X39" s="49">
        <f>J36+O39</f>
        <v>5991.4854000000005</v>
      </c>
      <c r="Y39" s="80">
        <f>K36+O39</f>
        <v>246.06539999999998</v>
      </c>
    </row>
    <row r="40" spans="1:25" ht="29.25" customHeight="1">
      <c r="A40" s="12" t="s">
        <v>13</v>
      </c>
      <c r="B40" s="180"/>
      <c r="C40" s="187"/>
      <c r="D40" s="169"/>
      <c r="E40" s="169"/>
      <c r="F40" s="135"/>
      <c r="G40" s="128"/>
      <c r="H40" s="166"/>
      <c r="I40" s="169"/>
      <c r="J40" s="169"/>
      <c r="K40" s="135"/>
      <c r="L40" s="7">
        <v>206.49</v>
      </c>
      <c r="M40" s="4">
        <f t="shared" si="2"/>
        <v>243.6582</v>
      </c>
      <c r="N40" s="7">
        <v>210.62</v>
      </c>
      <c r="O40" s="4">
        <f t="shared" si="2"/>
        <v>248.5316</v>
      </c>
      <c r="P40" s="51">
        <f>B36+L40</f>
        <v>5075.49</v>
      </c>
      <c r="Q40" s="47">
        <v>4721.08</v>
      </c>
      <c r="R40" s="49">
        <f>D36+N40</f>
        <v>5079.62</v>
      </c>
      <c r="S40" s="49">
        <f>E36+N40</f>
        <v>5079.62</v>
      </c>
      <c r="T40" s="65">
        <f>F36+N40</f>
        <v>210.62</v>
      </c>
      <c r="U40" s="51">
        <f>G36+M40</f>
        <v>5989.0782</v>
      </c>
      <c r="V40" s="49">
        <v>5570.8744</v>
      </c>
      <c r="W40" s="49">
        <f>I36+O40</f>
        <v>5993.9516</v>
      </c>
      <c r="X40" s="49">
        <f>J36+O40</f>
        <v>5993.9516</v>
      </c>
      <c r="Y40" s="80">
        <f>K36+O40</f>
        <v>248.5316</v>
      </c>
    </row>
    <row r="41" spans="1:25" ht="29.25" customHeight="1">
      <c r="A41" s="12" t="s">
        <v>14</v>
      </c>
      <c r="B41" s="180"/>
      <c r="C41" s="187"/>
      <c r="D41" s="169"/>
      <c r="E41" s="169"/>
      <c r="F41" s="135"/>
      <c r="G41" s="128"/>
      <c r="H41" s="166"/>
      <c r="I41" s="169"/>
      <c r="J41" s="169"/>
      <c r="K41" s="135"/>
      <c r="L41" s="7">
        <v>208.12</v>
      </c>
      <c r="M41" s="4">
        <f t="shared" si="2"/>
        <v>245.58159999999998</v>
      </c>
      <c r="N41" s="7">
        <v>212.28</v>
      </c>
      <c r="O41" s="4">
        <f t="shared" si="2"/>
        <v>250.4904</v>
      </c>
      <c r="P41" s="51">
        <f>B36+L41</f>
        <v>5077.12</v>
      </c>
      <c r="Q41" s="47">
        <v>4722.6</v>
      </c>
      <c r="R41" s="49">
        <f>D36+N41</f>
        <v>5081.28</v>
      </c>
      <c r="S41" s="49">
        <f>E36+N41</f>
        <v>5081.28</v>
      </c>
      <c r="T41" s="65">
        <f>F36+N41</f>
        <v>212.28</v>
      </c>
      <c r="U41" s="51">
        <f>G36+M41</f>
        <v>5991.0016</v>
      </c>
      <c r="V41" s="49">
        <v>5572.668</v>
      </c>
      <c r="W41" s="49">
        <f>I36+O41</f>
        <v>5995.9104</v>
      </c>
      <c r="X41" s="49">
        <f>J36+O41</f>
        <v>5995.9104</v>
      </c>
      <c r="Y41" s="80">
        <f>K36+O41</f>
        <v>250.4904</v>
      </c>
    </row>
    <row r="42" spans="1:25" ht="29.25" customHeight="1" thickBot="1">
      <c r="A42" s="87" t="s">
        <v>15</v>
      </c>
      <c r="B42" s="180"/>
      <c r="C42" s="187"/>
      <c r="D42" s="169"/>
      <c r="E42" s="169"/>
      <c r="F42" s="136"/>
      <c r="G42" s="128"/>
      <c r="H42" s="166"/>
      <c r="I42" s="169"/>
      <c r="J42" s="169"/>
      <c r="K42" s="136"/>
      <c r="L42" s="88">
        <v>210.58</v>
      </c>
      <c r="M42" s="89">
        <f t="shared" si="2"/>
        <v>248.4844</v>
      </c>
      <c r="N42" s="88">
        <v>214.79</v>
      </c>
      <c r="O42" s="89">
        <f t="shared" si="2"/>
        <v>253.45219999999998</v>
      </c>
      <c r="P42" s="90">
        <f>B36+L42</f>
        <v>5079.58</v>
      </c>
      <c r="Q42" s="91">
        <v>4724.89</v>
      </c>
      <c r="R42" s="92">
        <f>D36+N42</f>
        <v>5083.79</v>
      </c>
      <c r="S42" s="54">
        <f>E36+N42</f>
        <v>5083.79</v>
      </c>
      <c r="T42" s="66">
        <f>F36+N42</f>
        <v>214.79</v>
      </c>
      <c r="U42" s="52">
        <f>G36+M42</f>
        <v>5993.9044</v>
      </c>
      <c r="V42" s="54">
        <v>5575.370199999999</v>
      </c>
      <c r="W42" s="54">
        <f>I36+O42</f>
        <v>5998.8722</v>
      </c>
      <c r="X42" s="54">
        <f>J36+O42</f>
        <v>5998.8722</v>
      </c>
      <c r="Y42" s="81">
        <f>K36+O42</f>
        <v>253.45219999999998</v>
      </c>
    </row>
    <row r="43" spans="1:25" ht="19.5" customHeight="1" thickBot="1">
      <c r="A43" s="139" t="s">
        <v>26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1"/>
    </row>
    <row r="44" spans="1:25" ht="29.25" customHeight="1">
      <c r="A44" s="72" t="s">
        <v>9</v>
      </c>
      <c r="B44" s="180">
        <v>4807</v>
      </c>
      <c r="C44" s="187">
        <v>4807</v>
      </c>
      <c r="D44" s="169">
        <v>4807</v>
      </c>
      <c r="E44" s="169">
        <v>4807</v>
      </c>
      <c r="F44" s="134"/>
      <c r="G44" s="128">
        <f>B44*1.18</f>
        <v>5672.259999999999</v>
      </c>
      <c r="H44" s="166">
        <f>C44*1.18</f>
        <v>5672.259999999999</v>
      </c>
      <c r="I44" s="169">
        <f>D44*1.18</f>
        <v>5672.259999999999</v>
      </c>
      <c r="J44" s="169">
        <f>E44*1.18</f>
        <v>5672.259999999999</v>
      </c>
      <c r="K44" s="134"/>
      <c r="L44" s="73">
        <v>171.73</v>
      </c>
      <c r="M44" s="74">
        <f t="shared" si="2"/>
        <v>202.64139999999998</v>
      </c>
      <c r="N44" s="73">
        <v>175.17</v>
      </c>
      <c r="O44" s="74">
        <f t="shared" si="2"/>
        <v>206.70059999999998</v>
      </c>
      <c r="P44" s="75">
        <f>B44+L44</f>
        <v>4978.73</v>
      </c>
      <c r="Q44" s="76">
        <v>4631.75</v>
      </c>
      <c r="R44" s="77">
        <f>D44+N44</f>
        <v>4982.17</v>
      </c>
      <c r="S44" s="53">
        <f>E44+N44</f>
        <v>4982.17</v>
      </c>
      <c r="T44" s="78">
        <f>F44+N44</f>
        <v>175.17</v>
      </c>
      <c r="U44" s="50">
        <f>G44+M44</f>
        <v>5874.901399999999</v>
      </c>
      <c r="V44" s="53">
        <v>5465.465</v>
      </c>
      <c r="W44" s="53">
        <f>I44+O44</f>
        <v>5878.960599999999</v>
      </c>
      <c r="X44" s="53">
        <f>J44+O44</f>
        <v>5878.960599999999</v>
      </c>
      <c r="Y44" s="79">
        <f>K44+O44</f>
        <v>206.70059999999998</v>
      </c>
    </row>
    <row r="45" spans="1:25" ht="29.25" customHeight="1">
      <c r="A45" s="12" t="s">
        <v>10</v>
      </c>
      <c r="B45" s="180"/>
      <c r="C45" s="187"/>
      <c r="D45" s="169"/>
      <c r="E45" s="169"/>
      <c r="F45" s="135"/>
      <c r="G45" s="128"/>
      <c r="H45" s="166"/>
      <c r="I45" s="169"/>
      <c r="J45" s="169"/>
      <c r="K45" s="135"/>
      <c r="L45" s="7">
        <v>171.73</v>
      </c>
      <c r="M45" s="4">
        <f t="shared" si="2"/>
        <v>202.64139999999998</v>
      </c>
      <c r="N45" s="7">
        <v>175.17</v>
      </c>
      <c r="O45" s="4">
        <f t="shared" si="2"/>
        <v>206.70059999999998</v>
      </c>
      <c r="P45" s="51">
        <f>B44+L45</f>
        <v>4978.73</v>
      </c>
      <c r="Q45" s="47">
        <v>4631.75</v>
      </c>
      <c r="R45" s="49">
        <f>D44+N45</f>
        <v>4982.17</v>
      </c>
      <c r="S45" s="49">
        <f>E44+N45</f>
        <v>4982.17</v>
      </c>
      <c r="T45" s="65">
        <f>F44+N45</f>
        <v>175.17</v>
      </c>
      <c r="U45" s="51">
        <f>G44+M45</f>
        <v>5874.901399999999</v>
      </c>
      <c r="V45" s="49">
        <v>5465.465</v>
      </c>
      <c r="W45" s="49">
        <f>I44+O45</f>
        <v>5878.960599999999</v>
      </c>
      <c r="X45" s="49">
        <f>J44+O45</f>
        <v>5878.960599999999</v>
      </c>
      <c r="Y45" s="80">
        <f>K44+O45</f>
        <v>206.70059999999998</v>
      </c>
    </row>
    <row r="46" spans="1:25" ht="29.25" customHeight="1">
      <c r="A46" s="12" t="s">
        <v>11</v>
      </c>
      <c r="B46" s="180"/>
      <c r="C46" s="187"/>
      <c r="D46" s="169"/>
      <c r="E46" s="169"/>
      <c r="F46" s="135"/>
      <c r="G46" s="128"/>
      <c r="H46" s="166"/>
      <c r="I46" s="169"/>
      <c r="J46" s="169"/>
      <c r="K46" s="135"/>
      <c r="L46" s="7">
        <v>184</v>
      </c>
      <c r="M46" s="4">
        <f t="shared" si="2"/>
        <v>217.11999999999998</v>
      </c>
      <c r="N46" s="7">
        <v>187.68</v>
      </c>
      <c r="O46" s="4">
        <f t="shared" si="2"/>
        <v>221.4624</v>
      </c>
      <c r="P46" s="51">
        <f>B44+L46</f>
        <v>4991</v>
      </c>
      <c r="Q46" s="47">
        <v>4643.16</v>
      </c>
      <c r="R46" s="49">
        <f>D44+N46</f>
        <v>4994.68</v>
      </c>
      <c r="S46" s="49">
        <f>E44+N46</f>
        <v>4994.68</v>
      </c>
      <c r="T46" s="65">
        <f>F44+N46</f>
        <v>187.68</v>
      </c>
      <c r="U46" s="51">
        <f>G44+M46</f>
        <v>5889.379999999999</v>
      </c>
      <c r="V46" s="49">
        <v>5478.9288</v>
      </c>
      <c r="W46" s="49">
        <f>I44+O46</f>
        <v>5893.7224</v>
      </c>
      <c r="X46" s="49">
        <f>J44+O46</f>
        <v>5893.7224</v>
      </c>
      <c r="Y46" s="80">
        <f>K44+O46</f>
        <v>221.4624</v>
      </c>
    </row>
    <row r="47" spans="1:25" ht="29.25" customHeight="1">
      <c r="A47" s="12" t="s">
        <v>12</v>
      </c>
      <c r="B47" s="180"/>
      <c r="C47" s="187"/>
      <c r="D47" s="169"/>
      <c r="E47" s="169"/>
      <c r="F47" s="135"/>
      <c r="G47" s="128"/>
      <c r="H47" s="166"/>
      <c r="I47" s="169"/>
      <c r="J47" s="169"/>
      <c r="K47" s="135"/>
      <c r="L47" s="7">
        <v>204.44</v>
      </c>
      <c r="M47" s="4">
        <f t="shared" si="2"/>
        <v>241.23919999999998</v>
      </c>
      <c r="N47" s="7">
        <v>208.53</v>
      </c>
      <c r="O47" s="4">
        <f t="shared" si="2"/>
        <v>246.06539999999998</v>
      </c>
      <c r="P47" s="51">
        <f>B44+L47</f>
        <v>5011.44</v>
      </c>
      <c r="Q47" s="47">
        <v>4662.18</v>
      </c>
      <c r="R47" s="49">
        <f>D44+N47</f>
        <v>5015.53</v>
      </c>
      <c r="S47" s="49">
        <f>E44+N47</f>
        <v>5015.53</v>
      </c>
      <c r="T47" s="65">
        <f>F44+N47</f>
        <v>208.53</v>
      </c>
      <c r="U47" s="51">
        <f>G44+M47</f>
        <v>5913.499199999999</v>
      </c>
      <c r="V47" s="49">
        <v>5501.3724</v>
      </c>
      <c r="W47" s="49">
        <f>I44+O47</f>
        <v>5918.3254</v>
      </c>
      <c r="X47" s="49">
        <f>J44+O47</f>
        <v>5918.3254</v>
      </c>
      <c r="Y47" s="80">
        <f>K44+O47</f>
        <v>246.06539999999998</v>
      </c>
    </row>
    <row r="48" spans="1:25" ht="29.25" customHeight="1">
      <c r="A48" s="12" t="s">
        <v>13</v>
      </c>
      <c r="B48" s="180"/>
      <c r="C48" s="187"/>
      <c r="D48" s="169"/>
      <c r="E48" s="169"/>
      <c r="F48" s="135"/>
      <c r="G48" s="128"/>
      <c r="H48" s="166"/>
      <c r="I48" s="169"/>
      <c r="J48" s="169"/>
      <c r="K48" s="135"/>
      <c r="L48" s="7">
        <v>206.49</v>
      </c>
      <c r="M48" s="4">
        <f t="shared" si="2"/>
        <v>243.6582</v>
      </c>
      <c r="N48" s="7">
        <v>210.62</v>
      </c>
      <c r="O48" s="4">
        <f t="shared" si="2"/>
        <v>248.5316</v>
      </c>
      <c r="P48" s="51">
        <f>B44+L48</f>
        <v>5013.49</v>
      </c>
      <c r="Q48" s="47">
        <v>4664.08</v>
      </c>
      <c r="R48" s="49">
        <f>D44+N48</f>
        <v>5017.62</v>
      </c>
      <c r="S48" s="49">
        <f>E44+N48</f>
        <v>5017.62</v>
      </c>
      <c r="T48" s="65">
        <f>F44+N48</f>
        <v>210.62</v>
      </c>
      <c r="U48" s="51">
        <f>G44+M48</f>
        <v>5915.918199999999</v>
      </c>
      <c r="V48" s="49">
        <v>5503.6144</v>
      </c>
      <c r="W48" s="49">
        <f>I44+O48</f>
        <v>5920.7916</v>
      </c>
      <c r="X48" s="49">
        <f>J44+O48</f>
        <v>5920.7916</v>
      </c>
      <c r="Y48" s="80">
        <f>K44+O48</f>
        <v>248.5316</v>
      </c>
    </row>
    <row r="49" spans="1:25" ht="29.25" customHeight="1">
      <c r="A49" s="12" t="s">
        <v>14</v>
      </c>
      <c r="B49" s="180"/>
      <c r="C49" s="187"/>
      <c r="D49" s="169"/>
      <c r="E49" s="169"/>
      <c r="F49" s="135"/>
      <c r="G49" s="128"/>
      <c r="H49" s="166"/>
      <c r="I49" s="169"/>
      <c r="J49" s="169"/>
      <c r="K49" s="135"/>
      <c r="L49" s="7">
        <v>208.12</v>
      </c>
      <c r="M49" s="4">
        <f t="shared" si="2"/>
        <v>245.58159999999998</v>
      </c>
      <c r="N49" s="7">
        <v>212.28</v>
      </c>
      <c r="O49" s="4">
        <f t="shared" si="2"/>
        <v>250.4904</v>
      </c>
      <c r="P49" s="51">
        <f>B44+L49</f>
        <v>5015.12</v>
      </c>
      <c r="Q49" s="47">
        <v>4665.6</v>
      </c>
      <c r="R49" s="49">
        <f>D44+N49</f>
        <v>5019.28</v>
      </c>
      <c r="S49" s="49">
        <f>E44+N49</f>
        <v>5019.28</v>
      </c>
      <c r="T49" s="65">
        <f>F44+N49</f>
        <v>212.28</v>
      </c>
      <c r="U49" s="51">
        <f>G44+M49</f>
        <v>5917.8416</v>
      </c>
      <c r="V49" s="49">
        <v>5505.408</v>
      </c>
      <c r="W49" s="49">
        <f>I44+O49</f>
        <v>5922.750399999999</v>
      </c>
      <c r="X49" s="49">
        <f>J44+O49</f>
        <v>5922.750399999999</v>
      </c>
      <c r="Y49" s="80">
        <f>K44+O49</f>
        <v>250.4904</v>
      </c>
    </row>
    <row r="50" spans="1:25" ht="29.25" customHeight="1" thickBot="1">
      <c r="A50" s="87" t="s">
        <v>15</v>
      </c>
      <c r="B50" s="180"/>
      <c r="C50" s="187"/>
      <c r="D50" s="169"/>
      <c r="E50" s="169"/>
      <c r="F50" s="136"/>
      <c r="G50" s="128"/>
      <c r="H50" s="166"/>
      <c r="I50" s="169"/>
      <c r="J50" s="169"/>
      <c r="K50" s="136"/>
      <c r="L50" s="88">
        <v>210.58</v>
      </c>
      <c r="M50" s="89">
        <f t="shared" si="2"/>
        <v>248.4844</v>
      </c>
      <c r="N50" s="88">
        <v>214.79</v>
      </c>
      <c r="O50" s="89">
        <f t="shared" si="2"/>
        <v>253.45219999999998</v>
      </c>
      <c r="P50" s="90">
        <f>B44+L50</f>
        <v>5017.58</v>
      </c>
      <c r="Q50" s="91">
        <v>4667.89</v>
      </c>
      <c r="R50" s="92">
        <f>D44+N50</f>
        <v>5021.79</v>
      </c>
      <c r="S50" s="92">
        <f>E44+N50</f>
        <v>5021.79</v>
      </c>
      <c r="T50" s="66">
        <f>F44+N50</f>
        <v>214.79</v>
      </c>
      <c r="U50" s="52">
        <f>G44+M50</f>
        <v>5920.7444</v>
      </c>
      <c r="V50" s="54">
        <v>5508.1102</v>
      </c>
      <c r="W50" s="54">
        <f>I44+O50</f>
        <v>5925.712199999999</v>
      </c>
      <c r="X50" s="54">
        <f>J44+O50</f>
        <v>5925.712199999999</v>
      </c>
      <c r="Y50" s="81">
        <f>K44+O50</f>
        <v>253.45219999999998</v>
      </c>
    </row>
    <row r="51" spans="1:25" ht="19.5" customHeight="1" thickBot="1">
      <c r="A51" s="139" t="s">
        <v>27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1"/>
    </row>
    <row r="52" spans="1:25" ht="29.25" customHeight="1">
      <c r="A52" s="11" t="s">
        <v>9</v>
      </c>
      <c r="B52" s="181">
        <v>4803</v>
      </c>
      <c r="C52" s="186">
        <v>4803</v>
      </c>
      <c r="D52" s="168">
        <v>4803</v>
      </c>
      <c r="E52" s="168">
        <v>4803</v>
      </c>
      <c r="F52" s="134"/>
      <c r="G52" s="127">
        <f>B52*1.18</f>
        <v>5667.54</v>
      </c>
      <c r="H52" s="165">
        <f>C52*1.18</f>
        <v>5667.54</v>
      </c>
      <c r="I52" s="168">
        <f>D52*1.18</f>
        <v>5667.54</v>
      </c>
      <c r="J52" s="168">
        <f>E52*1.18</f>
        <v>5667.54</v>
      </c>
      <c r="K52" s="134"/>
      <c r="L52" s="6">
        <v>171.73</v>
      </c>
      <c r="M52" s="3">
        <f t="shared" si="2"/>
        <v>202.64139999999998</v>
      </c>
      <c r="N52" s="6">
        <v>175.17</v>
      </c>
      <c r="O52" s="3">
        <f t="shared" si="2"/>
        <v>206.70059999999998</v>
      </c>
      <c r="P52" s="50">
        <f>B52+L52</f>
        <v>4974.73</v>
      </c>
      <c r="Q52" s="46">
        <v>4627.75</v>
      </c>
      <c r="R52" s="53">
        <f>D52+N52</f>
        <v>4978.17</v>
      </c>
      <c r="S52" s="53">
        <f>E52+N52</f>
        <v>4978.17</v>
      </c>
      <c r="T52" s="78">
        <f>F52+N52</f>
        <v>175.17</v>
      </c>
      <c r="U52" s="50">
        <f>G52+M52</f>
        <v>5870.1813999999995</v>
      </c>
      <c r="V52" s="53">
        <v>5460.745</v>
      </c>
      <c r="W52" s="53">
        <f>I52+O52</f>
        <v>5874.2406</v>
      </c>
      <c r="X52" s="53">
        <f>J52+O52</f>
        <v>5874.2406</v>
      </c>
      <c r="Y52" s="79">
        <f>K52+O52</f>
        <v>206.70059999999998</v>
      </c>
    </row>
    <row r="53" spans="1:25" ht="29.25" customHeight="1">
      <c r="A53" s="12" t="s">
        <v>10</v>
      </c>
      <c r="B53" s="180"/>
      <c r="C53" s="187"/>
      <c r="D53" s="169"/>
      <c r="E53" s="169"/>
      <c r="F53" s="135"/>
      <c r="G53" s="128"/>
      <c r="H53" s="166"/>
      <c r="I53" s="169"/>
      <c r="J53" s="169"/>
      <c r="K53" s="135"/>
      <c r="L53" s="7">
        <v>171.73</v>
      </c>
      <c r="M53" s="4">
        <f t="shared" si="2"/>
        <v>202.64139999999998</v>
      </c>
      <c r="N53" s="7">
        <v>175.17</v>
      </c>
      <c r="O53" s="4">
        <f t="shared" si="2"/>
        <v>206.70059999999998</v>
      </c>
      <c r="P53" s="51">
        <f>B52+L53</f>
        <v>4974.73</v>
      </c>
      <c r="Q53" s="47">
        <v>4627.75</v>
      </c>
      <c r="R53" s="49">
        <f>D52+N53</f>
        <v>4978.17</v>
      </c>
      <c r="S53" s="49">
        <f>E52+N53</f>
        <v>4978.17</v>
      </c>
      <c r="T53" s="65">
        <f>F52+N53</f>
        <v>175.17</v>
      </c>
      <c r="U53" s="51">
        <f>G52+M53</f>
        <v>5870.1813999999995</v>
      </c>
      <c r="V53" s="49">
        <v>5460.745</v>
      </c>
      <c r="W53" s="49">
        <f>I52+O53</f>
        <v>5874.2406</v>
      </c>
      <c r="X53" s="49">
        <f>J52+O53</f>
        <v>5874.2406</v>
      </c>
      <c r="Y53" s="80">
        <f>K52+O53</f>
        <v>206.70059999999998</v>
      </c>
    </row>
    <row r="54" spans="1:25" ht="29.25" customHeight="1">
      <c r="A54" s="12" t="s">
        <v>11</v>
      </c>
      <c r="B54" s="180"/>
      <c r="C54" s="187"/>
      <c r="D54" s="169"/>
      <c r="E54" s="169"/>
      <c r="F54" s="135"/>
      <c r="G54" s="128"/>
      <c r="H54" s="166"/>
      <c r="I54" s="169"/>
      <c r="J54" s="169"/>
      <c r="K54" s="135"/>
      <c r="L54" s="7">
        <v>184</v>
      </c>
      <c r="M54" s="4">
        <f t="shared" si="2"/>
        <v>217.11999999999998</v>
      </c>
      <c r="N54" s="7">
        <v>187.68</v>
      </c>
      <c r="O54" s="4">
        <f t="shared" si="2"/>
        <v>221.4624</v>
      </c>
      <c r="P54" s="51">
        <f>B52+L54</f>
        <v>4987</v>
      </c>
      <c r="Q54" s="47">
        <v>4639.16</v>
      </c>
      <c r="R54" s="49">
        <f>D52+N54</f>
        <v>4990.68</v>
      </c>
      <c r="S54" s="49">
        <f>E52+N54</f>
        <v>4990.68</v>
      </c>
      <c r="T54" s="65">
        <f>F52+N54</f>
        <v>187.68</v>
      </c>
      <c r="U54" s="51">
        <f>G52+M54</f>
        <v>5884.66</v>
      </c>
      <c r="V54" s="49">
        <v>5474.208799999999</v>
      </c>
      <c r="W54" s="49">
        <f>I52+O54</f>
        <v>5889.0024</v>
      </c>
      <c r="X54" s="49">
        <f>J52+O54</f>
        <v>5889.0024</v>
      </c>
      <c r="Y54" s="80">
        <f>K52+O54</f>
        <v>221.4624</v>
      </c>
    </row>
    <row r="55" spans="1:25" ht="29.25" customHeight="1">
      <c r="A55" s="12" t="s">
        <v>12</v>
      </c>
      <c r="B55" s="180"/>
      <c r="C55" s="187"/>
      <c r="D55" s="169"/>
      <c r="E55" s="169"/>
      <c r="F55" s="135"/>
      <c r="G55" s="128"/>
      <c r="H55" s="166"/>
      <c r="I55" s="169"/>
      <c r="J55" s="169"/>
      <c r="K55" s="135"/>
      <c r="L55" s="7">
        <v>204.44</v>
      </c>
      <c r="M55" s="4">
        <f t="shared" si="2"/>
        <v>241.23919999999998</v>
      </c>
      <c r="N55" s="7">
        <v>208.53</v>
      </c>
      <c r="O55" s="4">
        <f t="shared" si="2"/>
        <v>246.06539999999998</v>
      </c>
      <c r="P55" s="51">
        <f>B52+L55</f>
        <v>5007.44</v>
      </c>
      <c r="Q55" s="47">
        <v>4658.18</v>
      </c>
      <c r="R55" s="49">
        <f>D52+N55</f>
        <v>5011.53</v>
      </c>
      <c r="S55" s="49">
        <f>E52+N55</f>
        <v>5011.53</v>
      </c>
      <c r="T55" s="65">
        <f>F52+N55</f>
        <v>208.53</v>
      </c>
      <c r="U55" s="51">
        <f>G52+M55</f>
        <v>5908.7792</v>
      </c>
      <c r="V55" s="49">
        <v>5496.6524</v>
      </c>
      <c r="W55" s="49">
        <f>I52+O55</f>
        <v>5913.6054</v>
      </c>
      <c r="X55" s="49">
        <f>J52+O55</f>
        <v>5913.6054</v>
      </c>
      <c r="Y55" s="80">
        <f>K52+O55</f>
        <v>246.06539999999998</v>
      </c>
    </row>
    <row r="56" spans="1:25" ht="29.25" customHeight="1">
      <c r="A56" s="12" t="s">
        <v>13</v>
      </c>
      <c r="B56" s="180"/>
      <c r="C56" s="187"/>
      <c r="D56" s="169"/>
      <c r="E56" s="169"/>
      <c r="F56" s="135"/>
      <c r="G56" s="128"/>
      <c r="H56" s="166"/>
      <c r="I56" s="169"/>
      <c r="J56" s="169"/>
      <c r="K56" s="135"/>
      <c r="L56" s="7">
        <v>206.49</v>
      </c>
      <c r="M56" s="4">
        <f t="shared" si="2"/>
        <v>243.6582</v>
      </c>
      <c r="N56" s="7">
        <v>210.62</v>
      </c>
      <c r="O56" s="4">
        <f t="shared" si="2"/>
        <v>248.5316</v>
      </c>
      <c r="P56" s="51">
        <f>B52+L56</f>
        <v>5009.49</v>
      </c>
      <c r="Q56" s="47">
        <v>4660.08</v>
      </c>
      <c r="R56" s="49">
        <f>D52+N56</f>
        <v>5013.62</v>
      </c>
      <c r="S56" s="49">
        <f>E52+N56</f>
        <v>5013.62</v>
      </c>
      <c r="T56" s="65">
        <f>F52+N56</f>
        <v>210.62</v>
      </c>
      <c r="U56" s="51">
        <f>G52+M56</f>
        <v>5911.1982</v>
      </c>
      <c r="V56" s="49">
        <v>5498.8944</v>
      </c>
      <c r="W56" s="49">
        <f>I52+O56</f>
        <v>5916.0716</v>
      </c>
      <c r="X56" s="49">
        <f>J52+O56</f>
        <v>5916.0716</v>
      </c>
      <c r="Y56" s="80">
        <f>K52+O56</f>
        <v>248.5316</v>
      </c>
    </row>
    <row r="57" spans="1:25" ht="28.5" customHeight="1">
      <c r="A57" s="12" t="s">
        <v>14</v>
      </c>
      <c r="B57" s="180"/>
      <c r="C57" s="187"/>
      <c r="D57" s="169"/>
      <c r="E57" s="169"/>
      <c r="F57" s="135"/>
      <c r="G57" s="128"/>
      <c r="H57" s="166"/>
      <c r="I57" s="169"/>
      <c r="J57" s="169"/>
      <c r="K57" s="135"/>
      <c r="L57" s="7">
        <v>208.12</v>
      </c>
      <c r="M57" s="4">
        <f t="shared" si="2"/>
        <v>245.58159999999998</v>
      </c>
      <c r="N57" s="7">
        <v>212.28</v>
      </c>
      <c r="O57" s="4">
        <f t="shared" si="2"/>
        <v>250.4904</v>
      </c>
      <c r="P57" s="51">
        <f>B52+L57</f>
        <v>5011.12</v>
      </c>
      <c r="Q57" s="47">
        <v>4661.6</v>
      </c>
      <c r="R57" s="49">
        <f>D52+N57</f>
        <v>5015.28</v>
      </c>
      <c r="S57" s="49">
        <f>E52+N57</f>
        <v>5015.28</v>
      </c>
      <c r="T57" s="65">
        <f>F52+N57</f>
        <v>212.28</v>
      </c>
      <c r="U57" s="51">
        <f>G52+M57</f>
        <v>5913.1216</v>
      </c>
      <c r="V57" s="49">
        <v>5500.688</v>
      </c>
      <c r="W57" s="49">
        <f>I52+O57</f>
        <v>5918.0304</v>
      </c>
      <c r="X57" s="49">
        <f>J52+O57</f>
        <v>5918.0304</v>
      </c>
      <c r="Y57" s="80">
        <f>K52+O57</f>
        <v>250.4904</v>
      </c>
    </row>
    <row r="58" spans="1:25" ht="29.25" customHeight="1" thickBot="1">
      <c r="A58" s="13" t="s">
        <v>15</v>
      </c>
      <c r="B58" s="182"/>
      <c r="C58" s="188"/>
      <c r="D58" s="170"/>
      <c r="E58" s="170"/>
      <c r="F58" s="136"/>
      <c r="G58" s="129"/>
      <c r="H58" s="167"/>
      <c r="I58" s="170"/>
      <c r="J58" s="170"/>
      <c r="K58" s="136"/>
      <c r="L58" s="8">
        <v>210.58</v>
      </c>
      <c r="M58" s="5">
        <f t="shared" si="2"/>
        <v>248.4844</v>
      </c>
      <c r="N58" s="8">
        <v>214.79</v>
      </c>
      <c r="O58" s="5">
        <f t="shared" si="2"/>
        <v>253.45219999999998</v>
      </c>
      <c r="P58" s="52">
        <f>B52+L58</f>
        <v>5013.58</v>
      </c>
      <c r="Q58" s="48">
        <v>4663.89</v>
      </c>
      <c r="R58" s="54">
        <f>D52+N58</f>
        <v>5017.79</v>
      </c>
      <c r="S58" s="54">
        <f>E52+N58</f>
        <v>5017.79</v>
      </c>
      <c r="T58" s="66">
        <f>F52+N58</f>
        <v>214.79</v>
      </c>
      <c r="U58" s="52">
        <f>G52+M58</f>
        <v>5916.0244</v>
      </c>
      <c r="V58" s="54">
        <v>5503.3902</v>
      </c>
      <c r="W58" s="54">
        <f>I52+O58</f>
        <v>5920.9922</v>
      </c>
      <c r="X58" s="54">
        <f>J52+O58</f>
        <v>5920.9922</v>
      </c>
      <c r="Y58" s="81">
        <f>K52+O58</f>
        <v>253.45219999999998</v>
      </c>
    </row>
    <row r="59" spans="1:25" ht="19.5" customHeight="1" thickBot="1">
      <c r="A59" s="16"/>
      <c r="B59" s="18"/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  <c r="Y59" s="20"/>
    </row>
    <row r="60" spans="1:25" ht="30.75" customHeight="1" thickBot="1">
      <c r="A60" s="59"/>
      <c r="B60" s="60" t="s">
        <v>16</v>
      </c>
      <c r="C60" s="61" t="s">
        <v>17</v>
      </c>
      <c r="D60" s="61" t="s">
        <v>18</v>
      </c>
      <c r="E60" s="61" t="s">
        <v>19</v>
      </c>
      <c r="F60" s="63"/>
      <c r="G60" s="60" t="s">
        <v>16</v>
      </c>
      <c r="H60" s="61" t="s">
        <v>17</v>
      </c>
      <c r="I60" s="61" t="s">
        <v>18</v>
      </c>
      <c r="J60" s="61" t="s">
        <v>19</v>
      </c>
      <c r="K60" s="63"/>
      <c r="L60" s="195" t="s">
        <v>35</v>
      </c>
      <c r="M60" s="196"/>
      <c r="N60" s="195" t="s">
        <v>36</v>
      </c>
      <c r="O60" s="196"/>
      <c r="P60" s="152" t="s">
        <v>66</v>
      </c>
      <c r="Q60" s="152"/>
      <c r="R60" s="152"/>
      <c r="S60" s="153"/>
      <c r="T60" s="63"/>
      <c r="U60" s="101" t="s">
        <v>16</v>
      </c>
      <c r="V60" s="102" t="s">
        <v>17</v>
      </c>
      <c r="W60" s="102" t="s">
        <v>18</v>
      </c>
      <c r="X60" s="103" t="s">
        <v>19</v>
      </c>
      <c r="Y60" s="67"/>
    </row>
    <row r="61" spans="1:25" ht="36" customHeight="1" thickBot="1">
      <c r="A61" s="55" t="s">
        <v>8</v>
      </c>
      <c r="B61" s="36">
        <v>3426</v>
      </c>
      <c r="C61" s="36">
        <v>3426</v>
      </c>
      <c r="D61" s="36">
        <v>3495</v>
      </c>
      <c r="E61" s="36">
        <v>3495</v>
      </c>
      <c r="F61" s="36"/>
      <c r="G61" s="37">
        <f>B61*1.18</f>
        <v>4042.68</v>
      </c>
      <c r="H61" s="37">
        <f>C61*1.18</f>
        <v>4042.68</v>
      </c>
      <c r="I61" s="37">
        <f>D61*1.18</f>
        <v>4124.099999999999</v>
      </c>
      <c r="J61" s="37">
        <f>E61*1.18</f>
        <v>4124.099999999999</v>
      </c>
      <c r="K61" s="37"/>
      <c r="L61" s="37">
        <v>250.11</v>
      </c>
      <c r="M61" s="37">
        <f>L61*1.18</f>
        <v>295.1298</v>
      </c>
      <c r="N61" s="37">
        <v>255.11</v>
      </c>
      <c r="O61" s="37">
        <f>N61*1.18</f>
        <v>301.0298</v>
      </c>
      <c r="P61" s="154"/>
      <c r="Q61" s="154"/>
      <c r="R61" s="154"/>
      <c r="S61" s="155"/>
      <c r="T61" s="96"/>
      <c r="U61" s="156" t="s">
        <v>67</v>
      </c>
      <c r="V61" s="157"/>
      <c r="W61" s="157"/>
      <c r="X61" s="158"/>
      <c r="Y61" s="27"/>
    </row>
    <row r="62" spans="1:25" ht="27" customHeight="1">
      <c r="A62" s="197" t="s">
        <v>61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206" t="s">
        <v>58</v>
      </c>
      <c r="Q62" s="207"/>
      <c r="R62" s="207"/>
      <c r="S62" s="208"/>
      <c r="T62" s="97"/>
      <c r="U62" s="105">
        <v>5.8</v>
      </c>
      <c r="V62" s="106">
        <v>5.8</v>
      </c>
      <c r="W62" s="107">
        <v>5.97</v>
      </c>
      <c r="X62" s="108">
        <v>5.97</v>
      </c>
      <c r="Y62" s="26"/>
    </row>
    <row r="63" spans="1:25" ht="15" customHeight="1">
      <c r="A63" s="19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9"/>
      <c r="Q63" s="210"/>
      <c r="R63" s="210"/>
      <c r="S63" s="211"/>
      <c r="T63" s="98"/>
      <c r="U63" s="164" t="s">
        <v>39</v>
      </c>
      <c r="V63" s="159"/>
      <c r="W63" s="159" t="s">
        <v>39</v>
      </c>
      <c r="X63" s="160"/>
      <c r="Y63" s="24"/>
    </row>
    <row r="64" spans="1:25" ht="26.25" customHeight="1">
      <c r="A64" s="201" t="s">
        <v>62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12" t="s">
        <v>59</v>
      </c>
      <c r="Q64" s="213"/>
      <c r="R64" s="213"/>
      <c r="S64" s="214"/>
      <c r="T64" s="98"/>
      <c r="U64" s="104">
        <v>5.8</v>
      </c>
      <c r="V64" s="100">
        <v>5.8</v>
      </c>
      <c r="W64" s="34">
        <v>5.97</v>
      </c>
      <c r="X64" s="35">
        <v>5.97</v>
      </c>
      <c r="Y64" s="26"/>
    </row>
    <row r="65" spans="1:25" ht="15" customHeight="1">
      <c r="A65" s="199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9"/>
      <c r="Q65" s="210"/>
      <c r="R65" s="210"/>
      <c r="S65" s="211"/>
      <c r="T65" s="98"/>
      <c r="U65" s="164" t="s">
        <v>39</v>
      </c>
      <c r="V65" s="159"/>
      <c r="W65" s="159" t="s">
        <v>39</v>
      </c>
      <c r="X65" s="160"/>
      <c r="Y65" s="24"/>
    </row>
    <row r="66" spans="1:25" ht="26.25" customHeight="1">
      <c r="A66" s="201" t="s">
        <v>63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12" t="s">
        <v>60</v>
      </c>
      <c r="Q66" s="213"/>
      <c r="R66" s="213"/>
      <c r="S66" s="214"/>
      <c r="T66" s="98"/>
      <c r="U66" s="104">
        <v>5.8</v>
      </c>
      <c r="V66" s="100">
        <v>5.8</v>
      </c>
      <c r="W66" s="34">
        <v>5.97</v>
      </c>
      <c r="X66" s="35">
        <v>5.97</v>
      </c>
      <c r="Y66" s="26"/>
    </row>
    <row r="67" spans="1:25" ht="15" customHeight="1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9"/>
      <c r="Q67" s="210"/>
      <c r="R67" s="210"/>
      <c r="S67" s="211"/>
      <c r="T67" s="98"/>
      <c r="U67" s="164" t="s">
        <v>39</v>
      </c>
      <c r="V67" s="159"/>
      <c r="W67" s="159" t="s">
        <v>39</v>
      </c>
      <c r="X67" s="160"/>
      <c r="Y67" s="24"/>
    </row>
    <row r="68" spans="1:25" ht="26.25" customHeight="1">
      <c r="A68" s="201" t="s">
        <v>64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12" t="s">
        <v>65</v>
      </c>
      <c r="Q68" s="213"/>
      <c r="R68" s="213"/>
      <c r="S68" s="214"/>
      <c r="T68" s="98"/>
      <c r="U68" s="104">
        <v>5802.86</v>
      </c>
      <c r="V68" s="100">
        <v>5802.86</v>
      </c>
      <c r="W68" s="34">
        <v>5971.67</v>
      </c>
      <c r="X68" s="35">
        <v>5971.67</v>
      </c>
      <c r="Y68" s="26"/>
    </row>
    <row r="69" spans="1:25" ht="19.5" customHeight="1" thickBot="1">
      <c r="A69" s="204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15"/>
      <c r="Q69" s="216"/>
      <c r="R69" s="216"/>
      <c r="S69" s="217"/>
      <c r="T69" s="99"/>
      <c r="U69" s="161" t="s">
        <v>46</v>
      </c>
      <c r="V69" s="162"/>
      <c r="W69" s="162" t="s">
        <v>46</v>
      </c>
      <c r="X69" s="163"/>
      <c r="Y69" s="24"/>
    </row>
    <row r="70" spans="1:25" ht="19.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23"/>
      <c r="N70" s="23"/>
      <c r="O70" s="23"/>
      <c r="P70" s="24"/>
      <c r="Q70" s="24"/>
      <c r="R70" s="24"/>
      <c r="S70" s="24"/>
      <c r="T70" s="24"/>
      <c r="U70" s="25"/>
      <c r="V70" s="25"/>
      <c r="W70" s="25"/>
      <c r="X70" s="26"/>
      <c r="Y70" s="26"/>
    </row>
    <row r="71" spans="17:24" ht="16.5" customHeight="1">
      <c r="Q71" s="94" t="s">
        <v>50</v>
      </c>
      <c r="R71" s="203" t="s">
        <v>49</v>
      </c>
      <c r="S71" s="203"/>
      <c r="T71" s="94"/>
      <c r="U71" s="95">
        <f>U68/1.18</f>
        <v>4917.677966101695</v>
      </c>
      <c r="V71" s="95">
        <f>V68/1.18</f>
        <v>4917.677966101695</v>
      </c>
      <c r="W71" s="95">
        <f>W68/1.18</f>
        <v>5060.737288135593</v>
      </c>
      <c r="X71" s="95">
        <f>X68/1.18</f>
        <v>5060.737288135593</v>
      </c>
    </row>
    <row r="73" spans="1:20" ht="26.25" customHeight="1">
      <c r="A73" s="111" t="s">
        <v>52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56"/>
      <c r="N73" s="56"/>
      <c r="O73" s="56"/>
      <c r="P73" s="56"/>
      <c r="Q73" s="56"/>
      <c r="R73" s="56"/>
      <c r="S73" s="56"/>
      <c r="T73" s="56"/>
    </row>
    <row r="74" spans="1:22" ht="18" customHeight="1">
      <c r="A74" s="112" t="s">
        <v>3</v>
      </c>
      <c r="B74" s="115" t="s">
        <v>53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7"/>
      <c r="R74" s="118" t="s">
        <v>54</v>
      </c>
      <c r="S74" s="118"/>
      <c r="T74" s="57"/>
      <c r="U74" s="119"/>
      <c r="V74" s="119"/>
    </row>
    <row r="75" spans="1:22" ht="45" customHeight="1">
      <c r="A75" s="113"/>
      <c r="B75" s="120" t="s">
        <v>28</v>
      </c>
      <c r="C75" s="121"/>
      <c r="D75" s="122" t="s">
        <v>29</v>
      </c>
      <c r="E75" s="123"/>
      <c r="F75" s="64"/>
      <c r="G75" s="122" t="s">
        <v>30</v>
      </c>
      <c r="H75" s="123"/>
      <c r="I75" s="122" t="s">
        <v>31</v>
      </c>
      <c r="J75" s="123"/>
      <c r="K75" s="64"/>
      <c r="L75" s="122" t="s">
        <v>24</v>
      </c>
      <c r="M75" s="123"/>
      <c r="N75" s="122" t="s">
        <v>32</v>
      </c>
      <c r="O75" s="123"/>
      <c r="P75" s="122" t="s">
        <v>33</v>
      </c>
      <c r="Q75" s="123"/>
      <c r="R75" s="118"/>
      <c r="S75" s="118"/>
      <c r="T75" s="57"/>
      <c r="U75" s="119"/>
      <c r="V75" s="119"/>
    </row>
    <row r="76" spans="1:22" ht="15">
      <c r="A76" s="114"/>
      <c r="B76" s="28" t="s">
        <v>1</v>
      </c>
      <c r="C76" s="28" t="s">
        <v>2</v>
      </c>
      <c r="D76" s="28" t="s">
        <v>1</v>
      </c>
      <c r="E76" s="28" t="s">
        <v>2</v>
      </c>
      <c r="F76" s="28"/>
      <c r="G76" s="28" t="s">
        <v>1</v>
      </c>
      <c r="H76" s="28" t="s">
        <v>2</v>
      </c>
      <c r="I76" s="28" t="s">
        <v>1</v>
      </c>
      <c r="J76" s="28" t="s">
        <v>2</v>
      </c>
      <c r="K76" s="28"/>
      <c r="L76" s="28" t="s">
        <v>1</v>
      </c>
      <c r="M76" s="28" t="s">
        <v>2</v>
      </c>
      <c r="N76" s="28" t="s">
        <v>1</v>
      </c>
      <c r="O76" s="28" t="s">
        <v>2</v>
      </c>
      <c r="P76" s="28" t="s">
        <v>1</v>
      </c>
      <c r="Q76" s="28" t="s">
        <v>2</v>
      </c>
      <c r="R76" s="28" t="s">
        <v>1</v>
      </c>
      <c r="S76" s="28" t="s">
        <v>2</v>
      </c>
      <c r="T76" s="32"/>
      <c r="U76" s="32"/>
      <c r="V76" s="32"/>
    </row>
    <row r="77" spans="1:22" ht="27.75" customHeight="1">
      <c r="A77" s="29" t="s">
        <v>47</v>
      </c>
      <c r="B77" s="30">
        <f>B86+B92</f>
        <v>336.81</v>
      </c>
      <c r="C77" s="30">
        <f>B77*1.18</f>
        <v>397.4358</v>
      </c>
      <c r="D77" s="30">
        <f>D86+D92</f>
        <v>701.3100000000001</v>
      </c>
      <c r="E77" s="30">
        <f>D77*1.18</f>
        <v>827.5458</v>
      </c>
      <c r="F77" s="30"/>
      <c r="G77" s="30">
        <f>G86+G92</f>
        <v>901.35</v>
      </c>
      <c r="H77" s="30">
        <f aca="true" t="shared" si="3" ref="H77:H83">G77*1.18</f>
        <v>1063.593</v>
      </c>
      <c r="I77" s="30">
        <f>I86+I92</f>
        <v>1193.4099999999999</v>
      </c>
      <c r="J77" s="30">
        <f aca="true" t="shared" si="4" ref="J77:J83">I77*1.18</f>
        <v>1408.2237999999998</v>
      </c>
      <c r="K77" s="30"/>
      <c r="L77" s="30">
        <f>L86+L92</f>
        <v>1202.4699999999998</v>
      </c>
      <c r="M77" s="30">
        <f aca="true" t="shared" si="5" ref="M77:M83">L77*1.18</f>
        <v>1418.9145999999996</v>
      </c>
      <c r="N77" s="30">
        <f>N86+N92</f>
        <v>1211.6100000000001</v>
      </c>
      <c r="O77" s="30">
        <f aca="true" t="shared" si="6" ref="O77:O83">N77*1.18</f>
        <v>1429.6998</v>
      </c>
      <c r="P77" s="30">
        <f>P86+P92</f>
        <v>1284.0500000000002</v>
      </c>
      <c r="Q77" s="30">
        <f aca="true" t="shared" si="7" ref="Q77:Q83">P77*1.18</f>
        <v>1515.179</v>
      </c>
      <c r="R77" s="31">
        <f>R86+R92</f>
        <v>1364.52</v>
      </c>
      <c r="S77" s="31">
        <f aca="true" t="shared" si="8" ref="S77:S83">R77*1.18</f>
        <v>1610.1336</v>
      </c>
      <c r="T77" s="33"/>
      <c r="U77" s="22"/>
      <c r="V77" s="33"/>
    </row>
    <row r="78" spans="1:22" ht="44.25" customHeight="1">
      <c r="A78" s="29" t="s">
        <v>48</v>
      </c>
      <c r="B78" s="30"/>
      <c r="C78" s="30"/>
      <c r="D78" s="30"/>
      <c r="E78" s="30"/>
      <c r="F78" s="30"/>
      <c r="G78" s="30">
        <f>G87+G92</f>
        <v>901.35</v>
      </c>
      <c r="H78" s="30">
        <f t="shared" si="3"/>
        <v>1063.593</v>
      </c>
      <c r="I78" s="30">
        <f>I87+I92</f>
        <v>1012.52</v>
      </c>
      <c r="J78" s="30">
        <f t="shared" si="4"/>
        <v>1194.7736</v>
      </c>
      <c r="K78" s="30"/>
      <c r="L78" s="30">
        <f>L87+L92</f>
        <v>1031.46</v>
      </c>
      <c r="M78" s="30">
        <f t="shared" si="5"/>
        <v>1217.1227999999999</v>
      </c>
      <c r="N78" s="30">
        <f>N87+N92</f>
        <v>1050.51</v>
      </c>
      <c r="O78" s="30">
        <f t="shared" si="6"/>
        <v>1239.6018</v>
      </c>
      <c r="P78" s="30">
        <f>P87+P92</f>
        <v>1284.0500000000002</v>
      </c>
      <c r="Q78" s="30">
        <f t="shared" si="7"/>
        <v>1515.179</v>
      </c>
      <c r="R78" s="31"/>
      <c r="S78" s="31"/>
      <c r="T78" s="33"/>
      <c r="U78" s="22"/>
      <c r="V78" s="33"/>
    </row>
    <row r="79" spans="1:22" ht="15">
      <c r="A79" s="29" t="s">
        <v>5</v>
      </c>
      <c r="B79" s="30">
        <f>B88+B93</f>
        <v>100.16</v>
      </c>
      <c r="C79" s="30">
        <f>B79*1.18</f>
        <v>118.18879999999999</v>
      </c>
      <c r="D79" s="30">
        <f>D88+D93</f>
        <v>196.72</v>
      </c>
      <c r="E79" s="30">
        <f>D79*1.18</f>
        <v>232.12959999999998</v>
      </c>
      <c r="F79" s="30"/>
      <c r="G79" s="30">
        <f>G88+G93</f>
        <v>308.12</v>
      </c>
      <c r="H79" s="30">
        <f t="shared" si="3"/>
        <v>363.5816</v>
      </c>
      <c r="I79" s="30">
        <f>I88+I93</f>
        <v>417.45</v>
      </c>
      <c r="J79" s="30">
        <f t="shared" si="4"/>
        <v>492.59099999999995</v>
      </c>
      <c r="K79" s="30"/>
      <c r="L79" s="30">
        <f>L88+L93</f>
        <v>458.83</v>
      </c>
      <c r="M79" s="30">
        <f t="shared" si="5"/>
        <v>541.4194</v>
      </c>
      <c r="N79" s="30">
        <f>N88+N93</f>
        <v>482.97</v>
      </c>
      <c r="O79" s="30">
        <f t="shared" si="6"/>
        <v>569.9046</v>
      </c>
      <c r="P79" s="30">
        <f>P88+P93</f>
        <v>493.32</v>
      </c>
      <c r="Q79" s="30">
        <f t="shared" si="7"/>
        <v>582.1175999999999</v>
      </c>
      <c r="R79" s="31">
        <f>R88+R93</f>
        <v>510.46</v>
      </c>
      <c r="S79" s="31">
        <f t="shared" si="8"/>
        <v>602.3427999999999</v>
      </c>
      <c r="T79" s="33"/>
      <c r="U79" s="22"/>
      <c r="V79" s="33"/>
    </row>
    <row r="80" spans="1:22" ht="15" customHeight="1">
      <c r="A80" s="29" t="s">
        <v>4</v>
      </c>
      <c r="B80" s="30">
        <f>B89+B94</f>
        <v>295.62</v>
      </c>
      <c r="C80" s="30">
        <f>B80*1.18</f>
        <v>348.8316</v>
      </c>
      <c r="D80" s="30">
        <f>D89+D94</f>
        <v>404.35</v>
      </c>
      <c r="E80" s="30">
        <f>D80*1.18</f>
        <v>477.133</v>
      </c>
      <c r="F80" s="30"/>
      <c r="G80" s="30">
        <f>G89+G94</f>
        <v>621.81</v>
      </c>
      <c r="H80" s="30">
        <f t="shared" si="3"/>
        <v>733.7357999999999</v>
      </c>
      <c r="I80" s="30">
        <f>I89+I94</f>
        <v>839.27</v>
      </c>
      <c r="J80" s="30">
        <f t="shared" si="4"/>
        <v>990.3385999999999</v>
      </c>
      <c r="K80" s="30"/>
      <c r="L80" s="30">
        <f>L89+L94</f>
        <v>953.4399999999999</v>
      </c>
      <c r="M80" s="30">
        <f t="shared" si="5"/>
        <v>1125.0592</v>
      </c>
      <c r="N80" s="30">
        <f>N89+N94</f>
        <v>1127.4</v>
      </c>
      <c r="O80" s="30">
        <f t="shared" si="6"/>
        <v>1330.332</v>
      </c>
      <c r="P80" s="30">
        <f>P89+P94</f>
        <v>1219.83</v>
      </c>
      <c r="Q80" s="30">
        <f t="shared" si="7"/>
        <v>1439.3993999999998</v>
      </c>
      <c r="R80" s="31">
        <f>R89+R94</f>
        <v>1062.56</v>
      </c>
      <c r="S80" s="31">
        <f t="shared" si="8"/>
        <v>1253.8208</v>
      </c>
      <c r="T80" s="33"/>
      <c r="U80" s="22"/>
      <c r="V80" s="33"/>
    </row>
    <row r="81" spans="1:22" ht="15">
      <c r="A81" s="29" t="s">
        <v>6</v>
      </c>
      <c r="B81" s="30">
        <f>B90+B95</f>
        <v>188.42999999999998</v>
      </c>
      <c r="C81" s="30">
        <f>B81*1.18</f>
        <v>222.34739999999996</v>
      </c>
      <c r="D81" s="30">
        <f>D90+D95</f>
        <v>218.32</v>
      </c>
      <c r="E81" s="30">
        <f>D81*1.18</f>
        <v>257.6176</v>
      </c>
      <c r="F81" s="30"/>
      <c r="G81" s="30">
        <f>G90+G95</f>
        <v>367.78999999999996</v>
      </c>
      <c r="H81" s="30">
        <f t="shared" si="3"/>
        <v>433.9921999999999</v>
      </c>
      <c r="I81" s="30">
        <f>I90+I95</f>
        <v>487.37</v>
      </c>
      <c r="J81" s="30">
        <f t="shared" si="4"/>
        <v>575.0966</v>
      </c>
      <c r="K81" s="30"/>
      <c r="L81" s="30">
        <f>L90+L95</f>
        <v>606.94</v>
      </c>
      <c r="M81" s="30">
        <f t="shared" si="5"/>
        <v>716.1892</v>
      </c>
      <c r="N81" s="30">
        <f>N90+N95</f>
        <v>726.52</v>
      </c>
      <c r="O81" s="30">
        <f t="shared" si="6"/>
        <v>857.2936</v>
      </c>
      <c r="P81" s="30">
        <f>P90+P95</f>
        <v>816.1999999999999</v>
      </c>
      <c r="Q81" s="30">
        <f t="shared" si="7"/>
        <v>963.1159999999999</v>
      </c>
      <c r="R81" s="31">
        <f>R90+R95</f>
        <v>834.74</v>
      </c>
      <c r="S81" s="31">
        <f t="shared" si="8"/>
        <v>984.9932</v>
      </c>
      <c r="T81" s="33"/>
      <c r="U81" s="22"/>
      <c r="V81" s="33"/>
    </row>
    <row r="82" spans="1:22" ht="30.75" hidden="1">
      <c r="A82" s="29" t="s">
        <v>7</v>
      </c>
      <c r="B82" s="30"/>
      <c r="C82" s="30">
        <f>B82*1.18</f>
        <v>0</v>
      </c>
      <c r="D82" s="30"/>
      <c r="E82" s="30">
        <f>D82*1.18</f>
        <v>0</v>
      </c>
      <c r="F82" s="30"/>
      <c r="G82" s="30"/>
      <c r="H82" s="30">
        <f t="shared" si="3"/>
        <v>0</v>
      </c>
      <c r="I82" s="30"/>
      <c r="J82" s="30">
        <f t="shared" si="4"/>
        <v>0</v>
      </c>
      <c r="K82" s="30"/>
      <c r="L82" s="30"/>
      <c r="M82" s="30">
        <f t="shared" si="5"/>
        <v>0</v>
      </c>
      <c r="N82" s="30"/>
      <c r="O82" s="30">
        <f t="shared" si="6"/>
        <v>0</v>
      </c>
      <c r="P82" s="30"/>
      <c r="Q82" s="30">
        <f t="shared" si="7"/>
        <v>0</v>
      </c>
      <c r="R82" s="31"/>
      <c r="S82" s="31">
        <f t="shared" si="8"/>
        <v>0</v>
      </c>
      <c r="T82" s="33"/>
      <c r="U82" s="22"/>
      <c r="V82" s="33"/>
    </row>
    <row r="83" spans="1:22" ht="15" hidden="1">
      <c r="A83" s="29" t="s">
        <v>34</v>
      </c>
      <c r="B83" s="30"/>
      <c r="C83" s="30">
        <f>B83*1.18</f>
        <v>0</v>
      </c>
      <c r="D83" s="30"/>
      <c r="E83" s="30">
        <f>D83*1.18</f>
        <v>0</v>
      </c>
      <c r="F83" s="30"/>
      <c r="G83" s="30"/>
      <c r="H83" s="30">
        <f t="shared" si="3"/>
        <v>0</v>
      </c>
      <c r="I83" s="30"/>
      <c r="J83" s="30">
        <f t="shared" si="4"/>
        <v>0</v>
      </c>
      <c r="K83" s="30"/>
      <c r="L83" s="30"/>
      <c r="M83" s="30">
        <f t="shared" si="5"/>
        <v>0</v>
      </c>
      <c r="N83" s="30"/>
      <c r="O83" s="30">
        <f t="shared" si="6"/>
        <v>0</v>
      </c>
      <c r="P83" s="30"/>
      <c r="Q83" s="30">
        <f t="shared" si="7"/>
        <v>0</v>
      </c>
      <c r="R83" s="31"/>
      <c r="S83" s="31">
        <f t="shared" si="8"/>
        <v>0</v>
      </c>
      <c r="T83" s="33"/>
      <c r="U83" s="22"/>
      <c r="V83" s="33"/>
    </row>
    <row r="84" spans="1:22" ht="15.75" customHeight="1">
      <c r="A84" s="109" t="s">
        <v>42</v>
      </c>
      <c r="B84" s="109"/>
      <c r="C84" s="109"/>
      <c r="D84" s="109"/>
      <c r="E84" s="109"/>
      <c r="F84" s="109"/>
      <c r="G84" s="109"/>
      <c r="H84" s="109"/>
      <c r="I84" s="38"/>
      <c r="J84" s="38"/>
      <c r="K84" s="38"/>
      <c r="L84" s="38"/>
      <c r="M84" s="38"/>
      <c r="N84" s="38"/>
      <c r="O84" s="38"/>
      <c r="P84" s="38"/>
      <c r="Q84" s="38"/>
      <c r="R84" s="33"/>
      <c r="S84" s="33"/>
      <c r="T84" s="33"/>
      <c r="U84" s="22"/>
      <c r="V84" s="33"/>
    </row>
    <row r="85" spans="1:20" s="39" customFormat="1" ht="12.75" customHeight="1">
      <c r="A85" s="110" t="s">
        <v>41</v>
      </c>
      <c r="B85" s="110"/>
      <c r="C85" s="110"/>
      <c r="D85" s="110"/>
      <c r="E85" s="110"/>
      <c r="F85" s="110"/>
      <c r="G85" s="110"/>
      <c r="H85" s="110"/>
      <c r="R85" s="40"/>
      <c r="S85" s="40"/>
      <c r="T85" s="40"/>
    </row>
    <row r="86" spans="1:22" ht="27.75" customHeight="1">
      <c r="A86" s="29" t="s">
        <v>47</v>
      </c>
      <c r="B86" s="30">
        <v>182.2</v>
      </c>
      <c r="C86" s="30">
        <f>B86*1.18</f>
        <v>214.99599999999998</v>
      </c>
      <c r="D86" s="30">
        <v>546.7</v>
      </c>
      <c r="E86" s="30">
        <f>D86*1.18</f>
        <v>645.106</v>
      </c>
      <c r="F86" s="30"/>
      <c r="G86" s="30">
        <v>746.74</v>
      </c>
      <c r="H86" s="30">
        <f>G86*1.18</f>
        <v>881.1532</v>
      </c>
      <c r="I86" s="30">
        <v>1038.8</v>
      </c>
      <c r="J86" s="30">
        <f>I86*1.18</f>
        <v>1225.7839999999999</v>
      </c>
      <c r="K86" s="30"/>
      <c r="L86" s="30">
        <v>1047.86</v>
      </c>
      <c r="M86" s="30">
        <f>L86*1.18</f>
        <v>1236.4747999999997</v>
      </c>
      <c r="N86" s="30">
        <v>1057</v>
      </c>
      <c r="O86" s="30">
        <f>N86*1.18</f>
        <v>1247.26</v>
      </c>
      <c r="P86" s="30">
        <v>1129.44</v>
      </c>
      <c r="Q86" s="30">
        <f>P86*1.18</f>
        <v>1332.7392</v>
      </c>
      <c r="R86" s="31">
        <v>1364.52</v>
      </c>
      <c r="S86" s="31">
        <f>R86*1.18</f>
        <v>1610.1336</v>
      </c>
      <c r="T86" s="33"/>
      <c r="U86" s="22"/>
      <c r="V86" s="33"/>
    </row>
    <row r="87" spans="1:22" ht="31.5" customHeight="1">
      <c r="A87" s="29" t="s">
        <v>48</v>
      </c>
      <c r="B87" s="30"/>
      <c r="C87" s="30"/>
      <c r="D87" s="30"/>
      <c r="E87" s="30"/>
      <c r="F87" s="30"/>
      <c r="G87" s="30">
        <v>746.74</v>
      </c>
      <c r="H87" s="30">
        <f>G87*1.18</f>
        <v>881.1532</v>
      </c>
      <c r="I87" s="30">
        <v>857.91</v>
      </c>
      <c r="J87" s="30">
        <f>I87*1.18</f>
        <v>1012.3337999999999</v>
      </c>
      <c r="K87" s="30"/>
      <c r="L87" s="30">
        <v>876.85</v>
      </c>
      <c r="M87" s="30">
        <f>L87*1.18</f>
        <v>1034.683</v>
      </c>
      <c r="N87" s="30">
        <v>895.9</v>
      </c>
      <c r="O87" s="30">
        <f>N87*1.18</f>
        <v>1057.1619999999998</v>
      </c>
      <c r="P87" s="30">
        <v>1129.44</v>
      </c>
      <c r="Q87" s="30">
        <f>P87*1.18</f>
        <v>1332.7392</v>
      </c>
      <c r="R87" s="31"/>
      <c r="S87" s="31"/>
      <c r="T87" s="33"/>
      <c r="U87" s="22"/>
      <c r="V87" s="33"/>
    </row>
    <row r="88" spans="1:22" ht="15">
      <c r="A88" s="29" t="s">
        <v>5</v>
      </c>
      <c r="B88" s="30">
        <v>68.98</v>
      </c>
      <c r="C88" s="30">
        <f>B88*1.18</f>
        <v>81.3964</v>
      </c>
      <c r="D88" s="30">
        <v>165.54</v>
      </c>
      <c r="E88" s="30">
        <f>D88*1.18</f>
        <v>195.33719999999997</v>
      </c>
      <c r="F88" s="30"/>
      <c r="G88" s="30">
        <v>276.94</v>
      </c>
      <c r="H88" s="30">
        <f>G88*1.18</f>
        <v>326.7892</v>
      </c>
      <c r="I88" s="30">
        <v>386.27</v>
      </c>
      <c r="J88" s="30">
        <f>I88*1.18</f>
        <v>455.79859999999996</v>
      </c>
      <c r="K88" s="30"/>
      <c r="L88" s="30">
        <v>427.65</v>
      </c>
      <c r="M88" s="30">
        <f>L88*1.18</f>
        <v>504.62699999999995</v>
      </c>
      <c r="N88" s="30">
        <v>451.79</v>
      </c>
      <c r="O88" s="30">
        <f>N88*1.18</f>
        <v>533.1122</v>
      </c>
      <c r="P88" s="30">
        <v>462.14</v>
      </c>
      <c r="Q88" s="30">
        <f>P88*1.18</f>
        <v>545.3252</v>
      </c>
      <c r="R88" s="31">
        <v>510.46</v>
      </c>
      <c r="S88" s="31">
        <f>R88*1.18</f>
        <v>602.3427999999999</v>
      </c>
      <c r="T88" s="33"/>
      <c r="U88" s="22"/>
      <c r="V88" s="33"/>
    </row>
    <row r="89" spans="1:22" ht="15">
      <c r="A89" s="29" t="s">
        <v>4</v>
      </c>
      <c r="B89" s="30">
        <v>108.73</v>
      </c>
      <c r="C89" s="30">
        <f>B89*1.18</f>
        <v>128.3014</v>
      </c>
      <c r="D89" s="30">
        <v>217.46</v>
      </c>
      <c r="E89" s="30">
        <f>D89*1.18</f>
        <v>256.6028</v>
      </c>
      <c r="F89" s="30"/>
      <c r="G89" s="30">
        <v>434.92</v>
      </c>
      <c r="H89" s="30">
        <f>G89*1.18</f>
        <v>513.2056</v>
      </c>
      <c r="I89" s="30">
        <v>652.38</v>
      </c>
      <c r="J89" s="30">
        <f>I89*1.18</f>
        <v>769.8084</v>
      </c>
      <c r="K89" s="30"/>
      <c r="L89" s="30">
        <v>766.55</v>
      </c>
      <c r="M89" s="30">
        <f>L89*1.18</f>
        <v>904.5289999999999</v>
      </c>
      <c r="N89" s="30">
        <v>940.51</v>
      </c>
      <c r="O89" s="30">
        <f>N89*1.18</f>
        <v>1109.8018</v>
      </c>
      <c r="P89" s="30">
        <v>1032.94</v>
      </c>
      <c r="Q89" s="30">
        <f>P89*1.18</f>
        <v>1218.8692</v>
      </c>
      <c r="R89" s="31">
        <v>1062.56</v>
      </c>
      <c r="S89" s="31">
        <f>R89*1.18</f>
        <v>1253.8208</v>
      </c>
      <c r="T89" s="33"/>
      <c r="U89" s="22"/>
      <c r="V89" s="33"/>
    </row>
    <row r="90" spans="1:22" ht="15">
      <c r="A90" s="29" t="s">
        <v>6</v>
      </c>
      <c r="B90" s="30">
        <v>59.79</v>
      </c>
      <c r="C90" s="30">
        <f>B90*1.18</f>
        <v>70.5522</v>
      </c>
      <c r="D90" s="30">
        <v>89.68</v>
      </c>
      <c r="E90" s="30">
        <f>D90*1.18</f>
        <v>105.8224</v>
      </c>
      <c r="F90" s="30"/>
      <c r="G90" s="30">
        <v>239.15</v>
      </c>
      <c r="H90" s="30">
        <f>G90*1.18</f>
        <v>282.197</v>
      </c>
      <c r="I90" s="30">
        <v>358.73</v>
      </c>
      <c r="J90" s="30">
        <f>I90*1.18</f>
        <v>423.3014</v>
      </c>
      <c r="K90" s="30"/>
      <c r="L90" s="30">
        <v>478.3</v>
      </c>
      <c r="M90" s="30">
        <f>L90*1.18</f>
        <v>564.394</v>
      </c>
      <c r="N90" s="30">
        <v>597.88</v>
      </c>
      <c r="O90" s="30">
        <f>N90*1.18</f>
        <v>705.4984</v>
      </c>
      <c r="P90" s="30">
        <v>687.56</v>
      </c>
      <c r="Q90" s="30">
        <f>P90*1.18</f>
        <v>811.3207999999998</v>
      </c>
      <c r="R90" s="31">
        <v>834.74</v>
      </c>
      <c r="S90" s="31">
        <f>R90*1.18</f>
        <v>984.9932</v>
      </c>
      <c r="T90" s="33"/>
      <c r="U90" s="22"/>
      <c r="V90" s="33"/>
    </row>
    <row r="91" spans="1:20" ht="16.5" customHeight="1">
      <c r="A91" s="110" t="s">
        <v>40</v>
      </c>
      <c r="B91" s="110"/>
      <c r="C91" s="110"/>
      <c r="D91" s="110"/>
      <c r="E91" s="110"/>
      <c r="F91" s="110"/>
      <c r="G91" s="110"/>
      <c r="H91" s="110"/>
      <c r="I91" s="110"/>
      <c r="J91" s="110"/>
      <c r="K91" s="58"/>
      <c r="R91" s="41"/>
      <c r="S91" s="41"/>
      <c r="T91" s="41"/>
    </row>
    <row r="92" spans="1:22" ht="30" customHeight="1">
      <c r="A92" s="29" t="s">
        <v>47</v>
      </c>
      <c r="B92" s="30">
        <v>154.61</v>
      </c>
      <c r="C92" s="30">
        <f>B92*1.18</f>
        <v>182.43980000000002</v>
      </c>
      <c r="D92" s="30">
        <v>154.61</v>
      </c>
      <c r="E92" s="30">
        <f>D92*1.18</f>
        <v>182.43980000000002</v>
      </c>
      <c r="F92" s="30"/>
      <c r="G92" s="30">
        <v>154.61</v>
      </c>
      <c r="H92" s="30">
        <f>G92*1.18</f>
        <v>182.43980000000002</v>
      </c>
      <c r="I92" s="30">
        <v>154.61</v>
      </c>
      <c r="J92" s="30">
        <f>I92*1.18</f>
        <v>182.43980000000002</v>
      </c>
      <c r="K92" s="30"/>
      <c r="L92" s="30">
        <v>154.61</v>
      </c>
      <c r="M92" s="30">
        <f>L92*1.18</f>
        <v>182.43980000000002</v>
      </c>
      <c r="N92" s="30">
        <v>154.61</v>
      </c>
      <c r="O92" s="30">
        <f>N92*1.18</f>
        <v>182.43980000000002</v>
      </c>
      <c r="P92" s="30">
        <v>154.61</v>
      </c>
      <c r="Q92" s="30">
        <f>P92*1.18</f>
        <v>182.43980000000002</v>
      </c>
      <c r="R92" s="31">
        <v>0</v>
      </c>
      <c r="S92" s="31">
        <f>R92*1.18</f>
        <v>0</v>
      </c>
      <c r="T92" s="33"/>
      <c r="U92" s="22"/>
      <c r="V92" s="33"/>
    </row>
    <row r="93" spans="1:22" ht="15">
      <c r="A93" s="29" t="s">
        <v>5</v>
      </c>
      <c r="B93" s="30">
        <v>31.18</v>
      </c>
      <c r="C93" s="30">
        <f>B93*1.18</f>
        <v>36.7924</v>
      </c>
      <c r="D93" s="30">
        <v>31.18</v>
      </c>
      <c r="E93" s="30">
        <f>D93*1.18</f>
        <v>36.7924</v>
      </c>
      <c r="F93" s="30"/>
      <c r="G93" s="30">
        <v>31.18</v>
      </c>
      <c r="H93" s="30">
        <f>G93*1.18</f>
        <v>36.7924</v>
      </c>
      <c r="I93" s="30">
        <v>31.18</v>
      </c>
      <c r="J93" s="30">
        <f>I93*1.18</f>
        <v>36.7924</v>
      </c>
      <c r="K93" s="30"/>
      <c r="L93" s="30">
        <v>31.18</v>
      </c>
      <c r="M93" s="30">
        <f>L93*1.18</f>
        <v>36.7924</v>
      </c>
      <c r="N93" s="30">
        <v>31.18</v>
      </c>
      <c r="O93" s="30">
        <f>N93*1.18</f>
        <v>36.7924</v>
      </c>
      <c r="P93" s="30">
        <v>31.18</v>
      </c>
      <c r="Q93" s="30">
        <f>P93*1.18</f>
        <v>36.7924</v>
      </c>
      <c r="R93" s="31">
        <v>0</v>
      </c>
      <c r="S93" s="31">
        <v>0</v>
      </c>
      <c r="T93" s="33"/>
      <c r="U93" s="22"/>
      <c r="V93" s="33"/>
    </row>
    <row r="94" spans="1:22" ht="15">
      <c r="A94" s="29" t="s">
        <v>4</v>
      </c>
      <c r="B94" s="30">
        <v>186.89</v>
      </c>
      <c r="C94" s="30">
        <f>B94*1.18</f>
        <v>220.53019999999998</v>
      </c>
      <c r="D94" s="30">
        <v>186.89</v>
      </c>
      <c r="E94" s="30">
        <f>D94*1.18</f>
        <v>220.53019999999998</v>
      </c>
      <c r="F94" s="30"/>
      <c r="G94" s="30">
        <v>186.89</v>
      </c>
      <c r="H94" s="30">
        <f>G94*1.18</f>
        <v>220.53019999999998</v>
      </c>
      <c r="I94" s="30">
        <v>186.89</v>
      </c>
      <c r="J94" s="30">
        <f>I94*1.18</f>
        <v>220.53019999999998</v>
      </c>
      <c r="K94" s="30"/>
      <c r="L94" s="30">
        <v>186.89</v>
      </c>
      <c r="M94" s="30">
        <f>L94*1.18</f>
        <v>220.53019999999998</v>
      </c>
      <c r="N94" s="30">
        <v>186.89</v>
      </c>
      <c r="O94" s="30">
        <f>N94*1.18</f>
        <v>220.53019999999998</v>
      </c>
      <c r="P94" s="30">
        <v>186.89</v>
      </c>
      <c r="Q94" s="30">
        <f>P94*1.18</f>
        <v>220.53019999999998</v>
      </c>
      <c r="R94" s="31">
        <v>0</v>
      </c>
      <c r="S94" s="31">
        <v>0</v>
      </c>
      <c r="T94" s="33"/>
      <c r="U94" s="22"/>
      <c r="V94" s="33"/>
    </row>
    <row r="95" spans="1:22" ht="15">
      <c r="A95" s="29" t="s">
        <v>6</v>
      </c>
      <c r="B95" s="30">
        <v>128.64</v>
      </c>
      <c r="C95" s="30">
        <f>B95*1.18</f>
        <v>151.79519999999997</v>
      </c>
      <c r="D95" s="30">
        <v>128.64</v>
      </c>
      <c r="E95" s="30">
        <f>D95*1.18</f>
        <v>151.79519999999997</v>
      </c>
      <c r="F95" s="30"/>
      <c r="G95" s="30">
        <v>128.64</v>
      </c>
      <c r="H95" s="30">
        <f>G95*1.18</f>
        <v>151.79519999999997</v>
      </c>
      <c r="I95" s="30">
        <v>128.64</v>
      </c>
      <c r="J95" s="30">
        <f>I95*1.18</f>
        <v>151.79519999999997</v>
      </c>
      <c r="K95" s="30"/>
      <c r="L95" s="30">
        <v>128.64</v>
      </c>
      <c r="M95" s="30">
        <f>L95*1.18</f>
        <v>151.79519999999997</v>
      </c>
      <c r="N95" s="30">
        <v>128.64</v>
      </c>
      <c r="O95" s="30">
        <f>N95*1.18</f>
        <v>151.79519999999997</v>
      </c>
      <c r="P95" s="30">
        <v>128.64</v>
      </c>
      <c r="Q95" s="30">
        <f>P95*1.18</f>
        <v>151.79519999999997</v>
      </c>
      <c r="R95" s="31">
        <v>0</v>
      </c>
      <c r="S95" s="31">
        <v>0</v>
      </c>
      <c r="T95" s="33"/>
      <c r="U95" s="22"/>
      <c r="V95" s="33"/>
    </row>
    <row r="97" spans="1:20" ht="26.25" customHeight="1">
      <c r="A97" s="111" t="s">
        <v>55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56"/>
      <c r="N97" s="56"/>
      <c r="O97" s="56"/>
      <c r="P97" s="56"/>
      <c r="Q97" s="56"/>
      <c r="R97" s="56"/>
      <c r="S97" s="56"/>
      <c r="T97" s="56"/>
    </row>
    <row r="98" spans="1:22" ht="18" customHeight="1">
      <c r="A98" s="112" t="s">
        <v>3</v>
      </c>
      <c r="B98" s="115" t="s">
        <v>56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7"/>
      <c r="R98" s="118" t="s">
        <v>57</v>
      </c>
      <c r="S98" s="118"/>
      <c r="T98" s="57"/>
      <c r="U98" s="119"/>
      <c r="V98" s="119"/>
    </row>
    <row r="99" spans="1:22" ht="45" customHeight="1">
      <c r="A99" s="113"/>
      <c r="B99" s="120" t="s">
        <v>28</v>
      </c>
      <c r="C99" s="121"/>
      <c r="D99" s="122" t="s">
        <v>29</v>
      </c>
      <c r="E99" s="123"/>
      <c r="F99" s="64"/>
      <c r="G99" s="122" t="s">
        <v>30</v>
      </c>
      <c r="H99" s="123"/>
      <c r="I99" s="122" t="s">
        <v>31</v>
      </c>
      <c r="J99" s="123"/>
      <c r="K99" s="64"/>
      <c r="L99" s="122" t="s">
        <v>24</v>
      </c>
      <c r="M99" s="123"/>
      <c r="N99" s="122" t="s">
        <v>32</v>
      </c>
      <c r="O99" s="123"/>
      <c r="P99" s="122" t="s">
        <v>33</v>
      </c>
      <c r="Q99" s="123"/>
      <c r="R99" s="118"/>
      <c r="S99" s="118"/>
      <c r="T99" s="57"/>
      <c r="U99" s="119"/>
      <c r="V99" s="119"/>
    </row>
    <row r="100" spans="1:22" ht="15">
      <c r="A100" s="114"/>
      <c r="B100" s="28" t="s">
        <v>1</v>
      </c>
      <c r="C100" s="28" t="s">
        <v>2</v>
      </c>
      <c r="D100" s="28" t="s">
        <v>1</v>
      </c>
      <c r="E100" s="28" t="s">
        <v>2</v>
      </c>
      <c r="F100" s="28"/>
      <c r="G100" s="28" t="s">
        <v>1</v>
      </c>
      <c r="H100" s="28" t="s">
        <v>2</v>
      </c>
      <c r="I100" s="28" t="s">
        <v>1</v>
      </c>
      <c r="J100" s="28" t="s">
        <v>2</v>
      </c>
      <c r="K100" s="28"/>
      <c r="L100" s="28" t="s">
        <v>1</v>
      </c>
      <c r="M100" s="28" t="s">
        <v>2</v>
      </c>
      <c r="N100" s="28" t="s">
        <v>1</v>
      </c>
      <c r="O100" s="28" t="s">
        <v>2</v>
      </c>
      <c r="P100" s="28" t="s">
        <v>1</v>
      </c>
      <c r="Q100" s="28" t="s">
        <v>2</v>
      </c>
      <c r="R100" s="28" t="s">
        <v>1</v>
      </c>
      <c r="S100" s="28" t="s">
        <v>2</v>
      </c>
      <c r="T100" s="32"/>
      <c r="U100" s="32"/>
      <c r="V100" s="32"/>
    </row>
    <row r="101" spans="1:22" ht="27.75" customHeight="1">
      <c r="A101" s="29" t="s">
        <v>47</v>
      </c>
      <c r="B101" s="30">
        <f>B110+B116</f>
        <v>344.35</v>
      </c>
      <c r="C101" s="30">
        <f>B101*1.18</f>
        <v>406.333</v>
      </c>
      <c r="D101" s="30">
        <f>D110+D116</f>
        <v>723.94</v>
      </c>
      <c r="E101" s="30">
        <f>D101*1.18</f>
        <v>854.2492</v>
      </c>
      <c r="F101" s="30"/>
      <c r="G101" s="30">
        <f>G110+G116</f>
        <v>932.25</v>
      </c>
      <c r="H101" s="30">
        <f aca="true" t="shared" si="9" ref="H101:H107">G101*1.18</f>
        <v>1100.0549999999998</v>
      </c>
      <c r="I101" s="30">
        <f>I110+I116</f>
        <v>1236.4</v>
      </c>
      <c r="J101" s="30">
        <f aca="true" t="shared" si="10" ref="J101:J107">I101*1.18</f>
        <v>1458.952</v>
      </c>
      <c r="K101" s="30"/>
      <c r="L101" s="30">
        <f>L110+L116</f>
        <v>1245.83</v>
      </c>
      <c r="M101" s="30">
        <f aca="true" t="shared" si="11" ref="M101:M107">L101*1.18</f>
        <v>1470.0793999999999</v>
      </c>
      <c r="N101" s="30">
        <f>N110+N116</f>
        <v>1255.3600000000001</v>
      </c>
      <c r="O101" s="30">
        <f aca="true" t="shared" si="12" ref="O101:O107">N101*1.18</f>
        <v>1481.3248</v>
      </c>
      <c r="P101" s="30">
        <f>P110+P116</f>
        <v>1369.67</v>
      </c>
      <c r="Q101" s="30">
        <f aca="true" t="shared" si="13" ref="Q101:Q107">P101*1.18</f>
        <v>1616.2106</v>
      </c>
      <c r="R101" s="31">
        <f>R110+R116</f>
        <v>1439.57</v>
      </c>
      <c r="S101" s="31">
        <f>R101*1.18</f>
        <v>1698.6925999999999</v>
      </c>
      <c r="T101" s="33"/>
      <c r="U101" s="22"/>
      <c r="V101" s="33"/>
    </row>
    <row r="102" spans="1:22" ht="44.25" customHeight="1">
      <c r="A102" s="29" t="s">
        <v>48</v>
      </c>
      <c r="B102" s="30"/>
      <c r="C102" s="30"/>
      <c r="D102" s="30"/>
      <c r="E102" s="30"/>
      <c r="F102" s="30"/>
      <c r="G102" s="30">
        <f>G111+G116</f>
        <v>932.25</v>
      </c>
      <c r="H102" s="30">
        <f t="shared" si="9"/>
        <v>1100.0549999999998</v>
      </c>
      <c r="I102" s="30">
        <f>I111+I116</f>
        <v>1124.04</v>
      </c>
      <c r="J102" s="30">
        <f t="shared" si="10"/>
        <v>1326.3672</v>
      </c>
      <c r="K102" s="30"/>
      <c r="L102" s="30">
        <f>L111+L116</f>
        <v>1145.42</v>
      </c>
      <c r="M102" s="30">
        <f t="shared" si="11"/>
        <v>1351.5956</v>
      </c>
      <c r="N102" s="30">
        <f>N111+N116</f>
        <v>1167</v>
      </c>
      <c r="O102" s="30">
        <f t="shared" si="12"/>
        <v>1377.06</v>
      </c>
      <c r="P102" s="30">
        <f>P111+P116</f>
        <v>1369.67</v>
      </c>
      <c r="Q102" s="30">
        <f t="shared" si="13"/>
        <v>1616.2106</v>
      </c>
      <c r="R102" s="31"/>
      <c r="S102" s="31"/>
      <c r="T102" s="33"/>
      <c r="U102" s="22"/>
      <c r="V102" s="33"/>
    </row>
    <row r="103" spans="1:22" ht="15">
      <c r="A103" s="29" t="s">
        <v>5</v>
      </c>
      <c r="B103" s="30">
        <f>B112+B117</f>
        <v>104.77000000000001</v>
      </c>
      <c r="C103" s="30">
        <f>B103*1.18</f>
        <v>123.6286</v>
      </c>
      <c r="D103" s="30">
        <f>D112+D117</f>
        <v>204.12</v>
      </c>
      <c r="E103" s="30">
        <f>D103*1.18</f>
        <v>240.86159999999998</v>
      </c>
      <c r="F103" s="30"/>
      <c r="G103" s="30">
        <f>G112+G117</f>
        <v>326.65000000000003</v>
      </c>
      <c r="H103" s="30">
        <f t="shared" si="9"/>
        <v>385.447</v>
      </c>
      <c r="I103" s="30">
        <f>I112+I117</f>
        <v>443.3</v>
      </c>
      <c r="J103" s="30">
        <f t="shared" si="10"/>
        <v>523.0939999999999</v>
      </c>
      <c r="K103" s="30"/>
      <c r="L103" s="30">
        <f>L112+L117</f>
        <v>487.45</v>
      </c>
      <c r="M103" s="30">
        <f t="shared" si="11"/>
        <v>575.1909999999999</v>
      </c>
      <c r="N103" s="30">
        <f>N112+N117</f>
        <v>513.2099999999999</v>
      </c>
      <c r="O103" s="30">
        <f t="shared" si="12"/>
        <v>605.5877999999999</v>
      </c>
      <c r="P103" s="30">
        <f>P112+P117</f>
        <v>524.25</v>
      </c>
      <c r="Q103" s="30">
        <f t="shared" si="13"/>
        <v>618.615</v>
      </c>
      <c r="R103" s="31">
        <f>R112+R117</f>
        <v>538.54</v>
      </c>
      <c r="S103" s="31">
        <f>R103*1.18</f>
        <v>635.4771999999999</v>
      </c>
      <c r="T103" s="33"/>
      <c r="U103" s="22"/>
      <c r="V103" s="33"/>
    </row>
    <row r="104" spans="1:22" ht="15" customHeight="1">
      <c r="A104" s="29" t="s">
        <v>4</v>
      </c>
      <c r="B104" s="30">
        <f>B113+B118</f>
        <v>321.79</v>
      </c>
      <c r="C104" s="30">
        <f>B104*1.18</f>
        <v>379.7122</v>
      </c>
      <c r="D104" s="30">
        <f>D113+D118</f>
        <v>436.25</v>
      </c>
      <c r="E104" s="30">
        <f>D104*1.18</f>
        <v>514.775</v>
      </c>
      <c r="F104" s="30"/>
      <c r="G104" s="30">
        <f>G113+G118</f>
        <v>665.16</v>
      </c>
      <c r="H104" s="30">
        <f t="shared" si="9"/>
        <v>784.8888</v>
      </c>
      <c r="I104" s="30">
        <f>I113+I118</f>
        <v>894.0600000000001</v>
      </c>
      <c r="J104" s="30">
        <f t="shared" si="10"/>
        <v>1054.9908</v>
      </c>
      <c r="K104" s="30"/>
      <c r="L104" s="30">
        <f>L113+L118</f>
        <v>1019.96</v>
      </c>
      <c r="M104" s="30">
        <f t="shared" si="11"/>
        <v>1203.5528</v>
      </c>
      <c r="N104" s="30">
        <f>N113+N118</f>
        <v>1208.81</v>
      </c>
      <c r="O104" s="30">
        <f t="shared" si="12"/>
        <v>1426.3957999999998</v>
      </c>
      <c r="P104" s="30">
        <f>P113+P118</f>
        <v>1311.82</v>
      </c>
      <c r="Q104" s="30">
        <f t="shared" si="13"/>
        <v>1547.9475999999997</v>
      </c>
      <c r="R104" s="31">
        <f>R113+R118</f>
        <v>1121</v>
      </c>
      <c r="S104" s="31">
        <f>R104*1.18</f>
        <v>1322.78</v>
      </c>
      <c r="T104" s="33"/>
      <c r="U104" s="22"/>
      <c r="V104" s="33"/>
    </row>
    <row r="105" spans="1:22" ht="15">
      <c r="A105" s="29" t="s">
        <v>6</v>
      </c>
      <c r="B105" s="30">
        <f>B114+B119</f>
        <v>191.71999999999997</v>
      </c>
      <c r="C105" s="30">
        <f>B105*1.18</f>
        <v>226.22959999999995</v>
      </c>
      <c r="D105" s="30">
        <f>D114+D119</f>
        <v>223.26</v>
      </c>
      <c r="E105" s="30">
        <f>D105*1.18</f>
        <v>263.4468</v>
      </c>
      <c r="F105" s="30"/>
      <c r="G105" s="30">
        <f>G114+G119</f>
        <v>380.95</v>
      </c>
      <c r="H105" s="30">
        <f t="shared" si="9"/>
        <v>449.52099999999996</v>
      </c>
      <c r="I105" s="30">
        <f>I114+I119</f>
        <v>507.11</v>
      </c>
      <c r="J105" s="30">
        <f t="shared" si="10"/>
        <v>598.3898</v>
      </c>
      <c r="K105" s="30"/>
      <c r="L105" s="30">
        <f>L114+L119</f>
        <v>633.26</v>
      </c>
      <c r="M105" s="30">
        <f t="shared" si="11"/>
        <v>747.2467999999999</v>
      </c>
      <c r="N105" s="30">
        <f>N114+N119</f>
        <v>759.42</v>
      </c>
      <c r="O105" s="30">
        <f t="shared" si="12"/>
        <v>896.1155999999999</v>
      </c>
      <c r="P105" s="30">
        <f>P114+P119</f>
        <v>854.04</v>
      </c>
      <c r="Q105" s="30">
        <f t="shared" si="13"/>
        <v>1007.7671999999999</v>
      </c>
      <c r="R105" s="31">
        <f>R114+R119</f>
        <v>880.65</v>
      </c>
      <c r="S105" s="31">
        <f>R105*1.18</f>
        <v>1039.167</v>
      </c>
      <c r="T105" s="33"/>
      <c r="U105" s="22"/>
      <c r="V105" s="33"/>
    </row>
    <row r="106" spans="1:22" ht="30.75" hidden="1">
      <c r="A106" s="29" t="s">
        <v>7</v>
      </c>
      <c r="B106" s="30"/>
      <c r="C106" s="30">
        <f>B106*1.18</f>
        <v>0</v>
      </c>
      <c r="D106" s="30"/>
      <c r="E106" s="30">
        <f>D106*1.18</f>
        <v>0</v>
      </c>
      <c r="F106" s="30"/>
      <c r="G106" s="30"/>
      <c r="H106" s="30">
        <f t="shared" si="9"/>
        <v>0</v>
      </c>
      <c r="I106" s="30"/>
      <c r="J106" s="30">
        <f t="shared" si="10"/>
        <v>0</v>
      </c>
      <c r="K106" s="30"/>
      <c r="L106" s="30"/>
      <c r="M106" s="30">
        <f t="shared" si="11"/>
        <v>0</v>
      </c>
      <c r="N106" s="30"/>
      <c r="O106" s="30">
        <f t="shared" si="12"/>
        <v>0</v>
      </c>
      <c r="P106" s="30"/>
      <c r="Q106" s="30">
        <f t="shared" si="13"/>
        <v>0</v>
      </c>
      <c r="R106" s="31"/>
      <c r="S106" s="31">
        <f>R106*1.18</f>
        <v>0</v>
      </c>
      <c r="T106" s="33"/>
      <c r="U106" s="22"/>
      <c r="V106" s="33"/>
    </row>
    <row r="107" spans="1:22" ht="15" hidden="1">
      <c r="A107" s="29" t="s">
        <v>34</v>
      </c>
      <c r="B107" s="30"/>
      <c r="C107" s="30">
        <f>B107*1.18</f>
        <v>0</v>
      </c>
      <c r="D107" s="30"/>
      <c r="E107" s="30">
        <f>D107*1.18</f>
        <v>0</v>
      </c>
      <c r="F107" s="30"/>
      <c r="G107" s="30"/>
      <c r="H107" s="30">
        <f t="shared" si="9"/>
        <v>0</v>
      </c>
      <c r="I107" s="30"/>
      <c r="J107" s="30">
        <f t="shared" si="10"/>
        <v>0</v>
      </c>
      <c r="K107" s="30"/>
      <c r="L107" s="30"/>
      <c r="M107" s="30">
        <f t="shared" si="11"/>
        <v>0</v>
      </c>
      <c r="N107" s="30"/>
      <c r="O107" s="30">
        <f t="shared" si="12"/>
        <v>0</v>
      </c>
      <c r="P107" s="30"/>
      <c r="Q107" s="30">
        <f t="shared" si="13"/>
        <v>0</v>
      </c>
      <c r="R107" s="31"/>
      <c r="S107" s="31">
        <f>R107*1.18</f>
        <v>0</v>
      </c>
      <c r="T107" s="33"/>
      <c r="U107" s="22"/>
      <c r="V107" s="33"/>
    </row>
    <row r="108" spans="1:22" ht="15.75" customHeight="1">
      <c r="A108" s="109" t="s">
        <v>42</v>
      </c>
      <c r="B108" s="109"/>
      <c r="C108" s="109"/>
      <c r="D108" s="109"/>
      <c r="E108" s="109"/>
      <c r="F108" s="109"/>
      <c r="G108" s="109"/>
      <c r="H108" s="109"/>
      <c r="I108" s="38"/>
      <c r="J108" s="38"/>
      <c r="K108" s="38"/>
      <c r="L108" s="38"/>
      <c r="M108" s="38"/>
      <c r="N108" s="38"/>
      <c r="O108" s="38"/>
      <c r="P108" s="38"/>
      <c r="Q108" s="38"/>
      <c r="R108" s="33"/>
      <c r="S108" s="33"/>
      <c r="T108" s="33"/>
      <c r="U108" s="22"/>
      <c r="V108" s="33"/>
    </row>
    <row r="109" spans="1:20" s="39" customFormat="1" ht="12.75" customHeight="1">
      <c r="A109" s="110" t="s">
        <v>41</v>
      </c>
      <c r="B109" s="110"/>
      <c r="C109" s="110"/>
      <c r="D109" s="110"/>
      <c r="E109" s="110"/>
      <c r="F109" s="110"/>
      <c r="G109" s="110"/>
      <c r="H109" s="110"/>
      <c r="R109" s="40"/>
      <c r="S109" s="40"/>
      <c r="T109" s="40"/>
    </row>
    <row r="110" spans="1:22" ht="27.75" customHeight="1">
      <c r="A110" s="29" t="s">
        <v>47</v>
      </c>
      <c r="B110" s="30">
        <v>189.74</v>
      </c>
      <c r="C110" s="30">
        <f>B110*1.18</f>
        <v>223.8932</v>
      </c>
      <c r="D110" s="30">
        <v>569.33</v>
      </c>
      <c r="E110" s="30">
        <f>D110*1.18</f>
        <v>671.8094</v>
      </c>
      <c r="F110" s="30"/>
      <c r="G110" s="30">
        <v>777.64</v>
      </c>
      <c r="H110" s="30">
        <f>G110*1.18</f>
        <v>917.6152</v>
      </c>
      <c r="I110" s="30">
        <v>1081.79</v>
      </c>
      <c r="J110" s="30">
        <f>I110*1.18</f>
        <v>1276.5122</v>
      </c>
      <c r="K110" s="30"/>
      <c r="L110" s="30">
        <v>1091.22</v>
      </c>
      <c r="M110" s="30">
        <f>L110*1.18</f>
        <v>1287.6396</v>
      </c>
      <c r="N110" s="30">
        <v>1100.75</v>
      </c>
      <c r="O110" s="30">
        <f>N110*1.18</f>
        <v>1298.885</v>
      </c>
      <c r="P110" s="30">
        <v>1215.06</v>
      </c>
      <c r="Q110" s="30">
        <f>P110*1.18</f>
        <v>1433.7707999999998</v>
      </c>
      <c r="R110" s="31">
        <v>1439.57</v>
      </c>
      <c r="S110" s="31">
        <f>R110*1.18</f>
        <v>1698.6925999999999</v>
      </c>
      <c r="T110" s="33"/>
      <c r="U110" s="22"/>
      <c r="V110" s="33"/>
    </row>
    <row r="111" spans="1:22" ht="31.5" customHeight="1">
      <c r="A111" s="29" t="s">
        <v>48</v>
      </c>
      <c r="B111" s="30"/>
      <c r="C111" s="30"/>
      <c r="D111" s="30"/>
      <c r="E111" s="30"/>
      <c r="F111" s="30"/>
      <c r="G111" s="30">
        <v>777.64</v>
      </c>
      <c r="H111" s="30">
        <f>G111*1.18</f>
        <v>917.6152</v>
      </c>
      <c r="I111" s="30">
        <v>969.43</v>
      </c>
      <c r="J111" s="30">
        <f>I111*1.18</f>
        <v>1143.9273999999998</v>
      </c>
      <c r="K111" s="30"/>
      <c r="L111" s="30">
        <v>990.81</v>
      </c>
      <c r="M111" s="30">
        <f>L111*1.18</f>
        <v>1169.1557999999998</v>
      </c>
      <c r="N111" s="30">
        <v>1012.39</v>
      </c>
      <c r="O111" s="30">
        <f>N111*1.18</f>
        <v>1194.6201999999998</v>
      </c>
      <c r="P111" s="30">
        <v>1215.06</v>
      </c>
      <c r="Q111" s="30">
        <f>P111*1.18</f>
        <v>1433.7707999999998</v>
      </c>
      <c r="R111" s="31"/>
      <c r="S111" s="31"/>
      <c r="T111" s="33"/>
      <c r="U111" s="22"/>
      <c r="V111" s="33"/>
    </row>
    <row r="112" spans="1:22" ht="15">
      <c r="A112" s="29" t="s">
        <v>5</v>
      </c>
      <c r="B112" s="30">
        <v>73.59</v>
      </c>
      <c r="C112" s="30">
        <f>B112*1.18</f>
        <v>86.8362</v>
      </c>
      <c r="D112" s="30">
        <v>172.94</v>
      </c>
      <c r="E112" s="30">
        <f>D112*1.18</f>
        <v>204.0692</v>
      </c>
      <c r="F112" s="30"/>
      <c r="G112" s="30">
        <v>295.47</v>
      </c>
      <c r="H112" s="30">
        <f>G112*1.18</f>
        <v>348.6546</v>
      </c>
      <c r="I112" s="30">
        <v>412.12</v>
      </c>
      <c r="J112" s="30">
        <f>I112*1.18</f>
        <v>486.3016</v>
      </c>
      <c r="K112" s="30"/>
      <c r="L112" s="30">
        <v>456.27</v>
      </c>
      <c r="M112" s="30">
        <f>L112*1.18</f>
        <v>538.3986</v>
      </c>
      <c r="N112" s="30">
        <v>482.03</v>
      </c>
      <c r="O112" s="30">
        <f>N112*1.18</f>
        <v>568.7954</v>
      </c>
      <c r="P112" s="30">
        <v>493.07</v>
      </c>
      <c r="Q112" s="30">
        <f>P112*1.18</f>
        <v>581.8226</v>
      </c>
      <c r="R112" s="31">
        <v>538.54</v>
      </c>
      <c r="S112" s="31">
        <f>R112*1.18</f>
        <v>635.4771999999999</v>
      </c>
      <c r="T112" s="33"/>
      <c r="U112" s="22"/>
      <c r="V112" s="33"/>
    </row>
    <row r="113" spans="1:22" ht="15">
      <c r="A113" s="29" t="s">
        <v>4</v>
      </c>
      <c r="B113" s="30">
        <v>114.45</v>
      </c>
      <c r="C113" s="30">
        <f>B113*1.18</f>
        <v>135.051</v>
      </c>
      <c r="D113" s="30">
        <v>228.91</v>
      </c>
      <c r="E113" s="30">
        <f>D113*1.18</f>
        <v>270.11379999999997</v>
      </c>
      <c r="F113" s="30"/>
      <c r="G113" s="30">
        <v>457.82</v>
      </c>
      <c r="H113" s="30">
        <f>G113*1.18</f>
        <v>540.2275999999999</v>
      </c>
      <c r="I113" s="30">
        <v>686.72</v>
      </c>
      <c r="J113" s="30">
        <f>I113*1.18</f>
        <v>810.3296</v>
      </c>
      <c r="K113" s="30"/>
      <c r="L113" s="30">
        <v>812.62</v>
      </c>
      <c r="M113" s="30">
        <f>L113*1.18</f>
        <v>958.8915999999999</v>
      </c>
      <c r="N113" s="30">
        <v>1001.47</v>
      </c>
      <c r="O113" s="30">
        <f>N113*1.18</f>
        <v>1181.7346</v>
      </c>
      <c r="P113" s="30">
        <v>1104.48</v>
      </c>
      <c r="Q113" s="30">
        <f>P113*1.18</f>
        <v>1303.2864</v>
      </c>
      <c r="R113" s="31">
        <v>1121</v>
      </c>
      <c r="S113" s="31">
        <f>R113*1.18</f>
        <v>1322.78</v>
      </c>
      <c r="T113" s="33"/>
      <c r="U113" s="22"/>
      <c r="V113" s="33"/>
    </row>
    <row r="114" spans="1:22" ht="15">
      <c r="A114" s="29" t="s">
        <v>6</v>
      </c>
      <c r="B114" s="30">
        <v>63.08</v>
      </c>
      <c r="C114" s="30">
        <f>B114*1.18</f>
        <v>74.4344</v>
      </c>
      <c r="D114" s="30">
        <v>94.62</v>
      </c>
      <c r="E114" s="30">
        <f>D114*1.18</f>
        <v>111.6516</v>
      </c>
      <c r="F114" s="30"/>
      <c r="G114" s="30">
        <v>252.31</v>
      </c>
      <c r="H114" s="30">
        <f>G114*1.18</f>
        <v>297.7258</v>
      </c>
      <c r="I114" s="30">
        <v>378.47</v>
      </c>
      <c r="J114" s="30">
        <f>I114*1.18</f>
        <v>446.5946</v>
      </c>
      <c r="K114" s="30"/>
      <c r="L114" s="30">
        <v>504.62</v>
      </c>
      <c r="M114" s="30">
        <f>L114*1.18</f>
        <v>595.4516</v>
      </c>
      <c r="N114" s="30">
        <v>630.78</v>
      </c>
      <c r="O114" s="30">
        <f>N114*1.18</f>
        <v>744.3204</v>
      </c>
      <c r="P114" s="30">
        <v>725.4</v>
      </c>
      <c r="Q114" s="30">
        <f>P114*1.18</f>
        <v>855.972</v>
      </c>
      <c r="R114" s="31">
        <v>880.65</v>
      </c>
      <c r="S114" s="31">
        <f>R114*1.18</f>
        <v>1039.167</v>
      </c>
      <c r="T114" s="33"/>
      <c r="U114" s="22"/>
      <c r="V114" s="33"/>
    </row>
    <row r="115" spans="1:20" ht="16.5" customHeight="1">
      <c r="A115" s="110" t="s">
        <v>40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58"/>
      <c r="R115" s="41"/>
      <c r="S115" s="41"/>
      <c r="T115" s="41"/>
    </row>
    <row r="116" spans="1:22" ht="30" customHeight="1">
      <c r="A116" s="29" t="s">
        <v>47</v>
      </c>
      <c r="B116" s="30">
        <v>154.61</v>
      </c>
      <c r="C116" s="30">
        <f>B116*1.18</f>
        <v>182.43980000000002</v>
      </c>
      <c r="D116" s="30">
        <v>154.61</v>
      </c>
      <c r="E116" s="30">
        <f>D116*1.18</f>
        <v>182.43980000000002</v>
      </c>
      <c r="F116" s="30"/>
      <c r="G116" s="30">
        <v>154.61</v>
      </c>
      <c r="H116" s="30">
        <f>G116*1.18</f>
        <v>182.43980000000002</v>
      </c>
      <c r="I116" s="30">
        <v>154.61</v>
      </c>
      <c r="J116" s="30">
        <f>I116*1.18</f>
        <v>182.43980000000002</v>
      </c>
      <c r="K116" s="30"/>
      <c r="L116" s="30">
        <v>154.61</v>
      </c>
      <c r="M116" s="30">
        <f>L116*1.18</f>
        <v>182.43980000000002</v>
      </c>
      <c r="N116" s="30">
        <v>154.61</v>
      </c>
      <c r="O116" s="30">
        <f>N116*1.18</f>
        <v>182.43980000000002</v>
      </c>
      <c r="P116" s="30">
        <v>154.61</v>
      </c>
      <c r="Q116" s="30">
        <f>P116*1.18</f>
        <v>182.43980000000002</v>
      </c>
      <c r="R116" s="31">
        <v>0</v>
      </c>
      <c r="S116" s="31">
        <f>R116*1.18</f>
        <v>0</v>
      </c>
      <c r="T116" s="33"/>
      <c r="U116" s="22"/>
      <c r="V116" s="33"/>
    </row>
    <row r="117" spans="1:22" ht="15">
      <c r="A117" s="29" t="s">
        <v>5</v>
      </c>
      <c r="B117" s="30">
        <v>31.18</v>
      </c>
      <c r="C117" s="30">
        <f>B117*1.18</f>
        <v>36.7924</v>
      </c>
      <c r="D117" s="30">
        <v>31.18</v>
      </c>
      <c r="E117" s="30">
        <f>D117*1.18</f>
        <v>36.7924</v>
      </c>
      <c r="F117" s="30"/>
      <c r="G117" s="30">
        <v>31.18</v>
      </c>
      <c r="H117" s="30">
        <f>G117*1.18</f>
        <v>36.7924</v>
      </c>
      <c r="I117" s="30">
        <v>31.18</v>
      </c>
      <c r="J117" s="30">
        <f>I117*1.18</f>
        <v>36.7924</v>
      </c>
      <c r="K117" s="30"/>
      <c r="L117" s="30">
        <v>31.18</v>
      </c>
      <c r="M117" s="30">
        <f>L117*1.18</f>
        <v>36.7924</v>
      </c>
      <c r="N117" s="30">
        <v>31.18</v>
      </c>
      <c r="O117" s="30">
        <f>N117*1.18</f>
        <v>36.7924</v>
      </c>
      <c r="P117" s="30">
        <v>31.18</v>
      </c>
      <c r="Q117" s="30">
        <f>P117*1.18</f>
        <v>36.7924</v>
      </c>
      <c r="R117" s="31">
        <v>0</v>
      </c>
      <c r="S117" s="31">
        <v>0</v>
      </c>
      <c r="T117" s="33"/>
      <c r="U117" s="22"/>
      <c r="V117" s="33"/>
    </row>
    <row r="118" spans="1:22" ht="15">
      <c r="A118" s="29" t="s">
        <v>4</v>
      </c>
      <c r="B118" s="30">
        <v>207.34</v>
      </c>
      <c r="C118" s="30">
        <f>B118*1.18</f>
        <v>244.66119999999998</v>
      </c>
      <c r="D118" s="30">
        <v>207.34</v>
      </c>
      <c r="E118" s="30">
        <f>D118*1.18</f>
        <v>244.66119999999998</v>
      </c>
      <c r="F118" s="30"/>
      <c r="G118" s="30">
        <v>207.34</v>
      </c>
      <c r="H118" s="30">
        <f>G118*1.18</f>
        <v>244.66119999999998</v>
      </c>
      <c r="I118" s="30">
        <v>207.34</v>
      </c>
      <c r="J118" s="30">
        <f>I118*1.18</f>
        <v>244.66119999999998</v>
      </c>
      <c r="K118" s="30"/>
      <c r="L118" s="30">
        <v>207.34</v>
      </c>
      <c r="M118" s="30">
        <f>L118*1.18</f>
        <v>244.66119999999998</v>
      </c>
      <c r="N118" s="30">
        <v>207.34</v>
      </c>
      <c r="O118" s="30">
        <f>N118*1.18</f>
        <v>244.66119999999998</v>
      </c>
      <c r="P118" s="30">
        <v>207.34</v>
      </c>
      <c r="Q118" s="30">
        <f>P118*1.18</f>
        <v>244.66119999999998</v>
      </c>
      <c r="R118" s="31">
        <v>0</v>
      </c>
      <c r="S118" s="31">
        <v>0</v>
      </c>
      <c r="T118" s="33"/>
      <c r="U118" s="22"/>
      <c r="V118" s="33"/>
    </row>
    <row r="119" spans="1:22" ht="15">
      <c r="A119" s="29" t="s">
        <v>6</v>
      </c>
      <c r="B119" s="30">
        <v>128.64</v>
      </c>
      <c r="C119" s="30">
        <f>B119*1.18</f>
        <v>151.79519999999997</v>
      </c>
      <c r="D119" s="30">
        <v>128.64</v>
      </c>
      <c r="E119" s="30">
        <f>D119*1.18</f>
        <v>151.79519999999997</v>
      </c>
      <c r="F119" s="30"/>
      <c r="G119" s="30">
        <v>128.64</v>
      </c>
      <c r="H119" s="30">
        <f>G119*1.18</f>
        <v>151.79519999999997</v>
      </c>
      <c r="I119" s="30">
        <v>128.64</v>
      </c>
      <c r="J119" s="30">
        <f>I119*1.18</f>
        <v>151.79519999999997</v>
      </c>
      <c r="K119" s="30"/>
      <c r="L119" s="30">
        <v>128.64</v>
      </c>
      <c r="M119" s="30">
        <f>L119*1.18</f>
        <v>151.79519999999997</v>
      </c>
      <c r="N119" s="30">
        <v>128.64</v>
      </c>
      <c r="O119" s="30">
        <f>N119*1.18</f>
        <v>151.79519999999997</v>
      </c>
      <c r="P119" s="30">
        <v>128.64</v>
      </c>
      <c r="Q119" s="30">
        <f>P119*1.18</f>
        <v>151.79519999999997</v>
      </c>
      <c r="R119" s="31">
        <v>0</v>
      </c>
      <c r="S119" s="31">
        <v>0</v>
      </c>
      <c r="T119" s="33"/>
      <c r="U119" s="22"/>
      <c r="V119" s="33"/>
    </row>
  </sheetData>
  <sheetProtection/>
  <mergeCells count="136">
    <mergeCell ref="A66:O67"/>
    <mergeCell ref="A68:O69"/>
    <mergeCell ref="P62:S63"/>
    <mergeCell ref="P64:S65"/>
    <mergeCell ref="P66:S67"/>
    <mergeCell ref="P68:S69"/>
    <mergeCell ref="U74:V75"/>
    <mergeCell ref="B75:C75"/>
    <mergeCell ref="D75:E75"/>
    <mergeCell ref="G75:H75"/>
    <mergeCell ref="I75:J75"/>
    <mergeCell ref="R71:S71"/>
    <mergeCell ref="L75:M75"/>
    <mergeCell ref="N75:O75"/>
    <mergeCell ref="P75:Q75"/>
    <mergeCell ref="I44:I50"/>
    <mergeCell ref="A91:J91"/>
    <mergeCell ref="A73:L73"/>
    <mergeCell ref="A74:A76"/>
    <mergeCell ref="B74:Q74"/>
    <mergeCell ref="R74:S75"/>
    <mergeCell ref="A84:H84"/>
    <mergeCell ref="A85:H85"/>
    <mergeCell ref="A62:O63"/>
    <mergeCell ref="A64:O65"/>
    <mergeCell ref="E52:E58"/>
    <mergeCell ref="N31:O31"/>
    <mergeCell ref="L60:M60"/>
    <mergeCell ref="B36:B42"/>
    <mergeCell ref="C36:C42"/>
    <mergeCell ref="C44:C50"/>
    <mergeCell ref="N60:O60"/>
    <mergeCell ref="L31:M31"/>
    <mergeCell ref="I52:I58"/>
    <mergeCell ref="J52:J58"/>
    <mergeCell ref="A33:A34"/>
    <mergeCell ref="D7:D13"/>
    <mergeCell ref="E7:E13"/>
    <mergeCell ref="I7:I13"/>
    <mergeCell ref="J7:J13"/>
    <mergeCell ref="D15:D21"/>
    <mergeCell ref="D23:D29"/>
    <mergeCell ref="G15:G21"/>
    <mergeCell ref="H15:H21"/>
    <mergeCell ref="E15:E21"/>
    <mergeCell ref="G44:G50"/>
    <mergeCell ref="H44:H50"/>
    <mergeCell ref="B33:E33"/>
    <mergeCell ref="I36:I42"/>
    <mergeCell ref="J36:J42"/>
    <mergeCell ref="A1:X1"/>
    <mergeCell ref="A3:A4"/>
    <mergeCell ref="J23:J29"/>
    <mergeCell ref="D36:D42"/>
    <mergeCell ref="E36:E42"/>
    <mergeCell ref="E23:E29"/>
    <mergeCell ref="C15:C21"/>
    <mergeCell ref="B7:B13"/>
    <mergeCell ref="B15:B21"/>
    <mergeCell ref="B23:B29"/>
    <mergeCell ref="C7:C13"/>
    <mergeCell ref="B44:B50"/>
    <mergeCell ref="B52:B58"/>
    <mergeCell ref="C23:C29"/>
    <mergeCell ref="C52:C58"/>
    <mergeCell ref="A22:Y22"/>
    <mergeCell ref="A32:Y32"/>
    <mergeCell ref="P33:S33"/>
    <mergeCell ref="J44:J50"/>
    <mergeCell ref="K36:K42"/>
    <mergeCell ref="K44:K50"/>
    <mergeCell ref="N4:O4"/>
    <mergeCell ref="N34:O34"/>
    <mergeCell ref="G33:J33"/>
    <mergeCell ref="L34:M34"/>
    <mergeCell ref="L4:M4"/>
    <mergeCell ref="A14:Y14"/>
    <mergeCell ref="F7:F13"/>
    <mergeCell ref="F15:F21"/>
    <mergeCell ref="U33:X33"/>
    <mergeCell ref="F23:F29"/>
    <mergeCell ref="H52:H58"/>
    <mergeCell ref="D52:D58"/>
    <mergeCell ref="F36:F42"/>
    <mergeCell ref="D44:D50"/>
    <mergeCell ref="G36:G42"/>
    <mergeCell ref="F44:F50"/>
    <mergeCell ref="H36:H42"/>
    <mergeCell ref="E44:E50"/>
    <mergeCell ref="F52:F58"/>
    <mergeCell ref="G52:G58"/>
    <mergeCell ref="P60:S61"/>
    <mergeCell ref="U61:X61"/>
    <mergeCell ref="W67:X67"/>
    <mergeCell ref="U69:V69"/>
    <mergeCell ref="W69:X69"/>
    <mergeCell ref="W63:X63"/>
    <mergeCell ref="U65:V65"/>
    <mergeCell ref="W65:X65"/>
    <mergeCell ref="U67:V67"/>
    <mergeCell ref="U63:V63"/>
    <mergeCell ref="K52:K58"/>
    <mergeCell ref="P3:T3"/>
    <mergeCell ref="A35:Y35"/>
    <mergeCell ref="A51:Y51"/>
    <mergeCell ref="A43:Y43"/>
    <mergeCell ref="B3:F3"/>
    <mergeCell ref="U3:Y3"/>
    <mergeCell ref="A5:Y5"/>
    <mergeCell ref="G3:K3"/>
    <mergeCell ref="A6:Y6"/>
    <mergeCell ref="K7:K13"/>
    <mergeCell ref="K15:K21"/>
    <mergeCell ref="K23:K29"/>
    <mergeCell ref="G7:G13"/>
    <mergeCell ref="I15:I21"/>
    <mergeCell ref="J15:J21"/>
    <mergeCell ref="I23:I29"/>
    <mergeCell ref="H7:H13"/>
    <mergeCell ref="G23:G29"/>
    <mergeCell ref="H23:H29"/>
    <mergeCell ref="R98:S99"/>
    <mergeCell ref="U98:V99"/>
    <mergeCell ref="B99:C99"/>
    <mergeCell ref="D99:E99"/>
    <mergeCell ref="G99:H99"/>
    <mergeCell ref="I99:J99"/>
    <mergeCell ref="L99:M99"/>
    <mergeCell ref="N99:O99"/>
    <mergeCell ref="P99:Q99"/>
    <mergeCell ref="A108:H108"/>
    <mergeCell ref="A109:H109"/>
    <mergeCell ref="A115:J115"/>
    <mergeCell ref="A97:L97"/>
    <mergeCell ref="A98:A100"/>
    <mergeCell ref="B98:Q98"/>
  </mergeCells>
  <printOptions/>
  <pageMargins left="0.35433070866141736" right="0.2362204724409449" top="0.31496062992125984" bottom="0.2362204724409449" header="0.15748031496062992" footer="0.15748031496062992"/>
  <pageSetup fitToHeight="1" fitToWidth="1" horizontalDpi="600" verticalDpi="600" orientation="portrait" paperSize="8" scale="44" r:id="rId1"/>
  <headerFooter alignWithMargins="0">
    <oddHeader>&amp;C&amp;F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f400801</dc:creator>
  <cp:keywords/>
  <dc:description/>
  <cp:lastModifiedBy>Ченцова Людмила Викторовна</cp:lastModifiedBy>
  <cp:lastPrinted>2016-06-21T09:24:47Z</cp:lastPrinted>
  <dcterms:created xsi:type="dcterms:W3CDTF">2003-10-15T06:26:48Z</dcterms:created>
  <dcterms:modified xsi:type="dcterms:W3CDTF">2016-07-06T13:52:50Z</dcterms:modified>
  <cp:category/>
  <cp:version/>
  <cp:contentType/>
  <cp:contentStatus/>
</cp:coreProperties>
</file>